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Y:\Fund &amp; Box\Eydivand\صندوق بازارگردانی افتخار\صندوق بازارگردانی\افشای پرتفو\14000431\"/>
    </mc:Choice>
  </mc:AlternateContent>
  <xr:revisionPtr revIDLastSave="0" documentId="13_ncr:1_{15E91B9B-E5ED-4C30-9ED7-B233490C7EDA}" xr6:coauthVersionLast="47" xr6:coauthVersionMax="47" xr10:uidLastSave="{00000000-0000-0000-0000-000000000000}"/>
  <bookViews>
    <workbookView xWindow="-120" yWindow="-120" windowWidth="29040" windowHeight="15840" tabRatio="925" activeTab="2" xr2:uid="{00000000-000D-0000-FFFF-FFFF00000000}"/>
  </bookViews>
  <sheets>
    <sheet name="جلد" sheetId="16" r:id="rId1"/>
    <sheet name="Sheet1" sheetId="18" state="hidden" r:id="rId2"/>
    <sheet name="سهام" sheetId="1" r:id="rId3"/>
    <sheet name="اوراق مشارکت" sheetId="3" state="hidden" r:id="rId4"/>
    <sheet name="سپرده " sheetId="6" r:id="rId5"/>
    <sheet name="سود اوراق بهادار و سپرده بانکی " sheetId="7" r:id="rId6"/>
    <sheet name="درآمد سود سهام " sheetId="8" state="hidden" r:id="rId7"/>
    <sheet name="درآمد سود سهام" sheetId="20" r:id="rId8"/>
    <sheet name="درآمد ناشی از تغییر قیمت اوراق " sheetId="9" r:id="rId9"/>
    <sheet name="درآمد ناشی از فروش " sheetId="10" r:id="rId10"/>
    <sheet name="سرمایه‌گذاری در اوراق بهادار " sheetId="12" state="hidden" r:id="rId11"/>
  </sheets>
  <definedNames>
    <definedName name="_xlnm.Print_Area" localSheetId="0">جلد!$A$1:$M$22</definedName>
    <definedName name="_xlnm.Print_Area" localSheetId="7">'درآمد سود سهام'!$A$1:$T$12</definedName>
    <definedName name="_xlnm.Print_Area" localSheetId="8">'درآمد ناشی از تغییر قیمت اوراق '!$A$1:$Q$18</definedName>
    <definedName name="_xlnm.Print_Area" localSheetId="9">'درآمد ناشی از فروش '!$A$1:$Q$15</definedName>
    <definedName name="_xlnm.Print_Area" localSheetId="2">سهام!$A$1:$AB$19</definedName>
    <definedName name="_xlnm.Print_Area" localSheetId="5">'سود اوراق بهادار و سپرده بانکی '!$A$1:$S$21</definedName>
  </definedNames>
  <calcPr calcId="191029" calcMode="manual"/>
</workbook>
</file>

<file path=xl/calcChain.xml><?xml version="1.0" encoding="utf-8"?>
<calcChain xmlns="http://schemas.openxmlformats.org/spreadsheetml/2006/main">
  <c r="Q15" i="10" l="1"/>
  <c r="O15" i="10"/>
  <c r="M15" i="10"/>
  <c r="K15" i="10"/>
  <c r="I15" i="10"/>
  <c r="G15" i="10"/>
  <c r="E15" i="10"/>
  <c r="C15" i="10"/>
  <c r="O18" i="9"/>
  <c r="M18" i="9"/>
  <c r="K18" i="9"/>
  <c r="I18" i="9"/>
  <c r="G18" i="9"/>
  <c r="E18" i="9"/>
  <c r="C18" i="9"/>
  <c r="S21" i="7" l="1"/>
  <c r="Q21" i="7"/>
  <c r="O21" i="7"/>
  <c r="M21" i="7"/>
  <c r="S22" i="6"/>
  <c r="Q22" i="6"/>
  <c r="O22" i="6"/>
  <c r="M22" i="6"/>
  <c r="K22" i="6"/>
  <c r="AA19" i="1"/>
  <c r="Y19" i="1"/>
  <c r="W19" i="1"/>
  <c r="U19" i="1"/>
  <c r="S19" i="1"/>
  <c r="Q19" i="1"/>
  <c r="O19" i="1"/>
  <c r="M19" i="1"/>
  <c r="K19" i="1"/>
  <c r="I19" i="1"/>
  <c r="G19" i="1"/>
  <c r="E19" i="1"/>
  <c r="Q18" i="9"/>
  <c r="I21" i="7"/>
  <c r="K21" i="7"/>
  <c r="AK9" i="3" l="1"/>
  <c r="I9" i="12" l="1"/>
  <c r="Q9" i="12" l="1"/>
  <c r="O9" i="12"/>
  <c r="M9" i="12"/>
  <c r="K9" i="12"/>
  <c r="G9" i="12"/>
  <c r="E9" i="12"/>
  <c r="C9" i="12"/>
  <c r="S9" i="8"/>
  <c r="Q9" i="8"/>
  <c r="O9" i="8"/>
  <c r="M9" i="8"/>
  <c r="K9" i="8"/>
  <c r="I9" i="8"/>
  <c r="AK10" i="3"/>
  <c r="AI10" i="3"/>
  <c r="AG10" i="3"/>
  <c r="AE10" i="3"/>
  <c r="AC10" i="3"/>
  <c r="AA10" i="3"/>
  <c r="Y10" i="3"/>
  <c r="W10" i="3"/>
  <c r="U10" i="3"/>
  <c r="Q10" i="3"/>
  <c r="O10" i="3"/>
</calcChain>
</file>

<file path=xl/sharedStrings.xml><?xml version="1.0" encoding="utf-8"?>
<sst xmlns="http://schemas.openxmlformats.org/spreadsheetml/2006/main" count="438" uniqueCount="121">
  <si>
    <t>صورت وضعیت پورتفوی</t>
  </si>
  <si>
    <t>نام شرکت</t>
  </si>
  <si>
    <t>1398/04/31</t>
  </si>
  <si>
    <t>تغییرات طی دوره</t>
  </si>
  <si>
    <t>1398/05/31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</si>
  <si>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</si>
  <si>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</si>
  <si>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</si>
  <si>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</si>
  <si>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</si>
  <si>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</si>
  <si>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</si>
  <si>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</si>
  <si>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سرمایه‌گذاری‌نیرو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</si>
  <si>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</si>
  <si>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</si>
  <si>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</si>
  <si>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</si>
  <si>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</si>
  <si>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</si>
  <si>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</si>
  <si>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</si>
  <si>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</si>
  <si>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رایتل  ماهانه 21 %</t>
  </si>
  <si>
    <t>بله</t>
  </si>
  <si>
    <t>1395/02/14</t>
  </si>
  <si>
    <t>1399/02/14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</si>
  <si>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</si>
  <si>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</si>
  <si>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</si>
  <si>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</si>
  <si>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</si>
  <si>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</si>
  <si>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</si>
  <si>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</si>
  <si>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</si>
  <si>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</si>
  <si>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سپرده کوتاه مدت</t>
  </si>
  <si>
    <t>بانک ایران زمین مرکزي</t>
  </si>
  <si>
    <t>500-840-1116238-1</t>
  </si>
  <si>
    <t>500-11-1116238-1</t>
  </si>
  <si>
    <t>بانک ایران زمین سيد جمال الدين اسد آبادي</t>
  </si>
  <si>
    <t>102-840-1116238-1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</si>
  <si>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</si>
  <si>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</si>
  <si>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</si>
  <si>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</si>
  <si>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</si>
  <si>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</si>
  <si>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</si>
  <si>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</si>
  <si>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</si>
  <si>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</si>
  <si>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</si>
  <si>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</si>
  <si>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</si>
  <si>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</si>
  <si>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</si>
  <si>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1398/04/16</t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</si>
  <si>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</si>
  <si>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</si>
  <si>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</si>
  <si>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</si>
  <si>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</si>
  <si>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</si>
  <si>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درآمد سود اوراق</t>
  </si>
  <si>
    <t>جمع</t>
  </si>
  <si>
    <t>جمع:</t>
  </si>
  <si>
    <t>صندوق سرمایه گذاری اختصاصی بازارگردانی افتخار حافظ</t>
  </si>
  <si>
    <t>‫صندوق سرمايه گذاري اختصاصی بازارگردانی افتخار حافظ</t>
  </si>
  <si>
    <t>‫صورت وضعیت پورتفوی</t>
  </si>
  <si>
    <t>1399/01/31</t>
  </si>
  <si>
    <t>102-840-1116238-2</t>
  </si>
  <si>
    <t>1399/01/10</t>
  </si>
  <si>
    <t>برای ماه منتهی به 1399/02/31</t>
  </si>
  <si>
    <t>1399/02/31</t>
  </si>
  <si>
    <t>102-840-1116238-3</t>
  </si>
  <si>
    <t>1399/02/22</t>
  </si>
  <si>
    <t>1393/04/01</t>
  </si>
  <si>
    <t>برای ماه منتهی به 1399/04/31</t>
  </si>
  <si>
    <t>مجتمع سیمان غرب آسیا</t>
  </si>
  <si>
    <t>102-840-1116238-4</t>
  </si>
  <si>
    <t>102-840-1116238-5</t>
  </si>
  <si>
    <t>1399/07/08</t>
  </si>
  <si>
    <t>1399/07/27</t>
  </si>
  <si>
    <t>ایرانیت‌</t>
  </si>
  <si>
    <t>سرمایه گذاری ملت</t>
  </si>
  <si>
    <t>تولیدی‌مهرام‌</t>
  </si>
  <si>
    <t>بیمه آرمان</t>
  </si>
  <si>
    <t>بانک ایران زمین جمال الدین اسد ابادی</t>
  </si>
  <si>
    <t>102-840-1116238-7</t>
  </si>
  <si>
    <t>102-840-1116238-9</t>
  </si>
  <si>
    <t>102-840-1116238-8</t>
  </si>
  <si>
    <t>1399/08/11</t>
  </si>
  <si>
    <t>1399/08/18</t>
  </si>
  <si>
    <t>1399/08/21</t>
  </si>
  <si>
    <t>بانک ایران زمین</t>
  </si>
  <si>
    <t>سالمین‌</t>
  </si>
  <si>
    <t>102-840-1116238-10</t>
  </si>
  <si>
    <t>1399/09/01</t>
  </si>
  <si>
    <t>داروسازی‌ روزدارو</t>
  </si>
  <si>
    <t>بانک ایران زمین سید جمال الدین اسد آبادی</t>
  </si>
  <si>
    <t xml:space="preserve"> 102-840-1116238-11</t>
  </si>
  <si>
    <t>1399/11/18</t>
  </si>
  <si>
    <t>102-840-1116238-12</t>
  </si>
  <si>
    <t>1400/01/29</t>
  </si>
  <si>
    <t>102-840-1116238-6</t>
  </si>
  <si>
    <t>شرکت توسعه اقتصادی آرین</t>
  </si>
  <si>
    <t>1400/03/31</t>
  </si>
  <si>
    <t>‫برای ماه منتهی به 1400/04/31</t>
  </si>
  <si>
    <t>1400/04/31</t>
  </si>
  <si>
    <t>برای ماه منتهی به 1400/04/31</t>
  </si>
  <si>
    <t xml:space="preserve">                                                                                                      صندوق سرمایه‏گذاری اختصاصی بازارگردانی افتخارحافظ</t>
  </si>
  <si>
    <t xml:space="preserve">                                                                                                                         صورت وضعیت درآمدها</t>
  </si>
  <si>
    <t xml:space="preserve">                                                                                                                      برای ماه منتهی به 1400/04/31</t>
  </si>
  <si>
    <t>1400/04/27</t>
  </si>
  <si>
    <t>1400/04/21</t>
  </si>
  <si>
    <t>1400/04/22</t>
  </si>
  <si>
    <t>1400/04/28</t>
  </si>
  <si>
    <t>1400/04/29</t>
  </si>
  <si>
    <t xml:space="preserve">                                                                                                              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</si>
</sst>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Calibri"/>
    </font>
    <font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rgb="FF000000"/>
      <name val="B Nazanin"/>
      <charset val="178"/>
    </font>
    <font>
      <b/>
      <u/>
      <sz val="18"/>
      <name val="B Nazanin"/>
      <charset val="178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B Nazanin"/>
    </font>
    <font>
      <b/>
      <sz val="14"/>
      <name val="B Nazanin"/>
      <charset val="178"/>
    </font>
    <font>
      <b/>
      <sz val="16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6"/>
      <name val="B Nazanin"/>
      <charset val="178"/>
    </font>
    <font>
      <b/>
      <sz val="14"/>
      <color rgb="FF000000"/>
      <name val="B Nazanin"/>
      <charset val="178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3" fontId="5" fillId="0" borderId="1" xfId="0" applyNumberFormat="1" applyFont="1" applyBorder="1"/>
    <xf numFmtId="9" fontId="3" fillId="0" borderId="0" xfId="1" applyFont="1" applyAlignment="1">
      <alignment horizontal="center"/>
    </xf>
    <xf numFmtId="9" fontId="5" fillId="0" borderId="1" xfId="1" applyFont="1" applyBorder="1" applyAlignment="1">
      <alignment horizontal="center"/>
    </xf>
    <xf numFmtId="0" fontId="7" fillId="0" borderId="0" xfId="0" applyFont="1"/>
    <xf numFmtId="3" fontId="3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" fillId="0" borderId="0" xfId="0" applyNumberFormat="1" applyFont="1"/>
    <xf numFmtId="0" fontId="8" fillId="0" borderId="4" xfId="0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/>
    </xf>
    <xf numFmtId="3" fontId="11" fillId="0" borderId="0" xfId="0" applyNumberFormat="1" applyFont="1"/>
    <xf numFmtId="3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4" fillId="0" borderId="0" xfId="0" applyFont="1"/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14" fontId="5" fillId="0" borderId="0" xfId="0" applyNumberFormat="1" applyFont="1" applyBorder="1"/>
    <xf numFmtId="37" fontId="5" fillId="0" borderId="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center"/>
    </xf>
    <xf numFmtId="37" fontId="1" fillId="0" borderId="0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/>
    <xf numFmtId="0" fontId="17" fillId="0" borderId="0" xfId="0" applyFont="1"/>
    <xf numFmtId="0" fontId="16" fillId="0" borderId="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37" fontId="9" fillId="0" borderId="0" xfId="2" applyNumberFormat="1" applyFont="1" applyAlignment="1">
      <alignment horizontal="center" vertical="center"/>
    </xf>
    <xf numFmtId="0" fontId="10" fillId="0" borderId="0" xfId="2"/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9" fontId="5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254794</xdr:colOff>
      <xdr:row>5</xdr:row>
      <xdr:rowOff>154782</xdr:rowOff>
    </xdr:from>
    <xdr:to>
      <xdr:col>11</xdr:col>
      <xdr:colOff>45244</xdr:colOff>
      <xdr:row>10</xdr:row>
      <xdr:rowOff>135732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019038" y="1297782"/>
          <a:ext cx="161210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8:M20"/>
  <sheetViews>
    <sheetView rightToLeft="1" topLeftCell="A19" zoomScaleNormal="100" workbookViewId="0">
      <selection activeCell="S12" sqref="S12"/>
    </sheetView>
  </sheetViews>
  <sheetFormatPr defaultRowHeight="15"/>
  <cols>
    <col min="1" max="1" width="0.7109375" customWidth="1"/>
    <col min="2" max="4" width="9.140625" hidden="1" customWidth="1"/>
    <col min="12" max="12" width="43.85546875" customWidth="1"/>
    <col min="13" max="13" width="5.28515625" customWidth="1"/>
  </cols>
  <sheetData>
    <row r="18" spans="4:13" ht="30">
      <c r="D18" s="65" t="s">
        <v>69</v>
      </c>
      <c r="E18" s="66"/>
      <c r="F18" s="66"/>
      <c r="G18" s="66"/>
      <c r="H18" s="66"/>
      <c r="I18" s="66"/>
      <c r="J18" s="66"/>
      <c r="K18" s="66"/>
      <c r="L18" s="66"/>
      <c r="M18" s="66"/>
    </row>
    <row r="19" spans="4:13" ht="30">
      <c r="D19" s="65" t="s">
        <v>70</v>
      </c>
      <c r="E19" s="66"/>
      <c r="F19" s="66"/>
      <c r="G19" s="66"/>
      <c r="H19" s="66"/>
      <c r="I19" s="66"/>
      <c r="J19" s="66"/>
      <c r="K19" s="66"/>
      <c r="L19" s="66"/>
      <c r="M19" s="66"/>
    </row>
    <row r="20" spans="4:13" ht="30">
      <c r="D20" s="65" t="s">
        <v>109</v>
      </c>
      <c r="E20" s="66"/>
      <c r="F20" s="66"/>
      <c r="G20" s="66"/>
      <c r="H20" s="66"/>
      <c r="I20" s="66"/>
      <c r="J20" s="66"/>
      <c r="K20" s="66"/>
      <c r="L20" s="66"/>
      <c r="M20" s="66"/>
    </row>
  </sheetData>
  <mergeCells count="3">
    <mergeCell ref="D18:M18"/>
    <mergeCell ref="D19:M19"/>
    <mergeCell ref="D20:M20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2:U16"/>
  <sheetViews>
    <sheetView rightToLeft="1" zoomScaleNormal="100" workbookViewId="0">
      <selection activeCell="S12" sqref="S12"/>
    </sheetView>
  </sheetViews>
  <sheetFormatPr defaultRowHeight="18.75"/>
  <cols>
    <col min="1" max="1" width="33.28515625" style="2" customWidth="1"/>
    <col min="2" max="2" width="1" style="2" customWidth="1"/>
    <col min="3" max="3" width="17" style="2" customWidth="1"/>
    <col min="4" max="4" width="1" style="2" customWidth="1"/>
    <col min="5" max="5" width="20" style="2" customWidth="1"/>
    <col min="6" max="6" width="1" style="2" customWidth="1"/>
    <col min="7" max="7" width="20.140625" style="2" customWidth="1"/>
    <col min="8" max="8" width="1" style="2" customWidth="1"/>
    <col min="9" max="9" width="23" style="2" customWidth="1"/>
    <col min="10" max="10" width="1" style="2" customWidth="1"/>
    <col min="11" max="11" width="14.7109375" style="2" customWidth="1"/>
    <col min="12" max="12" width="1" style="2" customWidth="1"/>
    <col min="13" max="13" width="20.7109375" style="2" customWidth="1"/>
    <col min="14" max="14" width="1" style="2" customWidth="1"/>
    <col min="15" max="15" width="22.5703125" style="2" customWidth="1"/>
    <col min="16" max="16" width="1" style="2" customWidth="1"/>
    <col min="17" max="17" width="28.28515625" style="2" customWidth="1"/>
    <col min="18" max="18" width="1" style="2" customWidth="1"/>
    <col min="19" max="19" width="14.85546875" style="2" bestFit="1" customWidth="1"/>
    <col min="20" max="20" width="12.140625" style="2" bestFit="1" customWidth="1"/>
    <col min="21" max="21" width="14.85546875" style="2" bestFit="1" customWidth="1"/>
    <col min="22" max="16384" width="9.140625" style="2"/>
  </cols>
  <sheetData>
    <row r="2" spans="1:21" ht="30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1" ht="30">
      <c r="A3" s="70" t="s">
        <v>43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1" ht="30">
      <c r="A4" s="70" t="s">
        <v>111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21" ht="12" customHeight="1"/>
    <row r="6" spans="1:21">
      <c r="A6" s="74" t="s">
        <v>1</v>
      </c>
      <c r="B6" s="5"/>
      <c r="C6" s="68" t="s">
        <v>45</v>
      </c>
      <c r="D6" s="68" t="s">
        <v>45</v>
      </c>
      <c r="E6" s="68" t="s">
        <v>45</v>
      </c>
      <c r="F6" s="68" t="s">
        <v>45</v>
      </c>
      <c r="G6" s="68" t="s">
        <v>45</v>
      </c>
      <c r="H6" s="68" t="s">
        <v>45</v>
      </c>
      <c r="I6" s="68" t="s">
        <v>45</v>
      </c>
      <c r="J6" s="5"/>
      <c r="K6" s="68" t="s">
        <v>46</v>
      </c>
      <c r="L6" s="68" t="s">
        <v>46</v>
      </c>
      <c r="M6" s="68" t="s">
        <v>46</v>
      </c>
      <c r="N6" s="68" t="s">
        <v>46</v>
      </c>
      <c r="O6" s="68" t="s">
        <v>46</v>
      </c>
      <c r="P6" s="68" t="s">
        <v>46</v>
      </c>
      <c r="Q6" s="68" t="s">
        <v>46</v>
      </c>
    </row>
    <row r="7" spans="1:21">
      <c r="A7" s="74" t="s">
        <v>1</v>
      </c>
      <c r="B7" s="5"/>
      <c r="C7" s="68" t="s">
        <v>5</v>
      </c>
      <c r="D7" s="5"/>
      <c r="E7" s="68" t="s">
        <v>59</v>
      </c>
      <c r="F7" s="5"/>
      <c r="G7" s="68" t="s">
        <v>60</v>
      </c>
      <c r="H7" s="5"/>
      <c r="I7" s="68" t="s">
        <v>62</v>
      </c>
      <c r="J7" s="5"/>
      <c r="K7" s="68" t="s">
        <v>5</v>
      </c>
      <c r="L7" s="5"/>
      <c r="M7" s="68" t="s">
        <v>59</v>
      </c>
      <c r="N7" s="5"/>
      <c r="O7" s="68" t="s">
        <v>60</v>
      </c>
      <c r="P7" s="5"/>
      <c r="Q7" s="68" t="s">
        <v>62</v>
      </c>
    </row>
    <row r="8" spans="1:21" ht="21">
      <c r="A8" s="63" t="s">
        <v>96</v>
      </c>
      <c r="B8" s="5"/>
      <c r="C8" s="39">
        <v>1200000</v>
      </c>
      <c r="D8" s="5"/>
      <c r="E8" s="39">
        <v>12169673386</v>
      </c>
      <c r="F8" s="5"/>
      <c r="G8" s="39">
        <v>14433264376</v>
      </c>
      <c r="H8" s="5"/>
      <c r="I8" s="51">
        <v>-2263590990</v>
      </c>
      <c r="J8" s="5"/>
      <c r="K8" s="39">
        <v>1200000</v>
      </c>
      <c r="L8" s="5"/>
      <c r="M8" s="39">
        <v>12169673386</v>
      </c>
      <c r="N8" s="5"/>
      <c r="O8" s="39">
        <v>14433264376</v>
      </c>
      <c r="P8" s="5"/>
      <c r="Q8" s="51">
        <v>-2263590990</v>
      </c>
    </row>
    <row r="9" spans="1:21" ht="21">
      <c r="A9" s="63" t="s">
        <v>88</v>
      </c>
      <c r="B9" s="5"/>
      <c r="C9" s="39">
        <v>4681739</v>
      </c>
      <c r="D9" s="5"/>
      <c r="E9" s="39">
        <v>33002117536</v>
      </c>
      <c r="F9" s="5"/>
      <c r="G9" s="39">
        <v>37008106355</v>
      </c>
      <c r="H9" s="5"/>
      <c r="I9" s="51">
        <v>-4005988819</v>
      </c>
      <c r="J9" s="5"/>
      <c r="K9" s="39">
        <v>4681739</v>
      </c>
      <c r="L9" s="5"/>
      <c r="M9" s="39">
        <v>33002117536</v>
      </c>
      <c r="N9" s="5"/>
      <c r="O9" s="39">
        <v>37008106355</v>
      </c>
      <c r="P9" s="5"/>
      <c r="Q9" s="51">
        <v>-4005988819</v>
      </c>
    </row>
    <row r="10" spans="1:21" ht="21">
      <c r="A10" s="63" t="s">
        <v>80</v>
      </c>
      <c r="B10" s="5"/>
      <c r="C10" s="39">
        <v>2660000</v>
      </c>
      <c r="D10" s="5"/>
      <c r="E10" s="39">
        <v>9786017256</v>
      </c>
      <c r="F10" s="5"/>
      <c r="G10" s="39">
        <v>10593888634</v>
      </c>
      <c r="H10" s="5"/>
      <c r="I10" s="51">
        <v>-807871378</v>
      </c>
      <c r="J10" s="5"/>
      <c r="K10" s="39">
        <v>2710000</v>
      </c>
      <c r="L10" s="5"/>
      <c r="M10" s="39">
        <v>9976972042</v>
      </c>
      <c r="N10" s="5"/>
      <c r="O10" s="39">
        <v>10793045522</v>
      </c>
      <c r="P10" s="5"/>
      <c r="Q10" s="51">
        <v>-816073480</v>
      </c>
    </row>
    <row r="11" spans="1:21" ht="21">
      <c r="A11" s="3" t="s">
        <v>97</v>
      </c>
      <c r="C11" s="39">
        <v>7887509</v>
      </c>
      <c r="D11" s="6"/>
      <c r="E11" s="39">
        <v>27457233817</v>
      </c>
      <c r="F11" s="6"/>
      <c r="G11" s="39">
        <v>25721885507</v>
      </c>
      <c r="H11" s="6"/>
      <c r="I11" s="51">
        <v>1735348310</v>
      </c>
      <c r="J11" s="6"/>
      <c r="K11" s="39">
        <v>20362073</v>
      </c>
      <c r="L11" s="6"/>
      <c r="M11" s="39">
        <v>67888982979</v>
      </c>
      <c r="N11" s="6"/>
      <c r="O11" s="39">
        <v>66381115717</v>
      </c>
      <c r="P11" s="6"/>
      <c r="Q11" s="39">
        <v>1507867262</v>
      </c>
      <c r="S11" s="4"/>
      <c r="T11" s="4"/>
      <c r="U11" s="4"/>
    </row>
    <row r="12" spans="1:21" ht="21">
      <c r="A12" s="3" t="s">
        <v>107</v>
      </c>
      <c r="C12" s="39">
        <v>6600000</v>
      </c>
      <c r="D12" s="6"/>
      <c r="E12" s="39">
        <v>22258271235</v>
      </c>
      <c r="F12" s="6"/>
      <c r="G12" s="39">
        <v>22233085216</v>
      </c>
      <c r="H12" s="6"/>
      <c r="I12" s="51">
        <v>25186019</v>
      </c>
      <c r="J12" s="6"/>
      <c r="K12" s="39">
        <v>15481000</v>
      </c>
      <c r="L12" s="6"/>
      <c r="M12" s="39">
        <v>52665826246</v>
      </c>
      <c r="N12" s="6"/>
      <c r="O12" s="39">
        <v>52964614528</v>
      </c>
      <c r="P12" s="6"/>
      <c r="Q12" s="51">
        <v>-298788282</v>
      </c>
      <c r="S12" s="4"/>
      <c r="T12" s="4"/>
      <c r="U12" s="4"/>
    </row>
    <row r="13" spans="1:21" ht="21">
      <c r="A13" s="3" t="s">
        <v>13</v>
      </c>
      <c r="C13" s="39">
        <v>22617446</v>
      </c>
      <c r="D13" s="6"/>
      <c r="E13" s="39">
        <v>60095340755</v>
      </c>
      <c r="F13" s="19"/>
      <c r="G13" s="39">
        <v>56101235397</v>
      </c>
      <c r="H13" s="19"/>
      <c r="I13" s="51">
        <v>3994105358</v>
      </c>
      <c r="J13" s="19"/>
      <c r="K13" s="39">
        <v>22617446</v>
      </c>
      <c r="L13" s="6"/>
      <c r="M13" s="39">
        <v>60095340755</v>
      </c>
      <c r="N13" s="6"/>
      <c r="O13" s="39">
        <v>56101235397</v>
      </c>
      <c r="P13" s="6"/>
      <c r="Q13" s="51">
        <v>3994105358</v>
      </c>
      <c r="S13" s="4"/>
      <c r="T13" s="4"/>
      <c r="U13" s="4"/>
    </row>
    <row r="14" spans="1:21" ht="21">
      <c r="A14" s="3" t="s">
        <v>100</v>
      </c>
      <c r="C14" s="39">
        <v>829935</v>
      </c>
      <c r="D14" s="6"/>
      <c r="E14" s="39">
        <v>25868842409</v>
      </c>
      <c r="F14" s="19"/>
      <c r="G14" s="39">
        <v>25676477950</v>
      </c>
      <c r="H14" s="19"/>
      <c r="I14" s="51">
        <v>192364459</v>
      </c>
      <c r="J14" s="19"/>
      <c r="K14" s="39">
        <v>2014193</v>
      </c>
      <c r="L14" s="6"/>
      <c r="M14" s="39">
        <v>63823419098</v>
      </c>
      <c r="N14" s="6"/>
      <c r="O14" s="39">
        <v>61255706096</v>
      </c>
      <c r="P14" s="6"/>
      <c r="Q14" s="51">
        <v>2567713002</v>
      </c>
      <c r="S14" s="4"/>
      <c r="T14" s="4"/>
      <c r="U14" s="4"/>
    </row>
    <row r="15" spans="1:21" ht="21.75" thickBot="1">
      <c r="C15" s="21">
        <f>SUM(C8:C14)</f>
        <v>46476629</v>
      </c>
      <c r="D15" s="6"/>
      <c r="E15" s="21">
        <f>SUM(E8:E14)</f>
        <v>190637496394</v>
      </c>
      <c r="F15" s="6"/>
      <c r="G15" s="21">
        <f>SUM(G8:G14)</f>
        <v>191767943435</v>
      </c>
      <c r="H15" s="6"/>
      <c r="I15" s="52">
        <f>SUM(I8:I14)</f>
        <v>-1130447041</v>
      </c>
      <c r="J15" s="6"/>
      <c r="K15" s="21">
        <f>SUM(K8:K14)</f>
        <v>69066451</v>
      </c>
      <c r="L15" s="6"/>
      <c r="M15" s="21">
        <f>SUM(M8:M14)</f>
        <v>299622332042</v>
      </c>
      <c r="N15" s="6"/>
      <c r="O15" s="21">
        <f>SUM(O8:O14)</f>
        <v>298937087991</v>
      </c>
      <c r="P15" s="6"/>
      <c r="Q15" s="21">
        <f>SUM(Q8:Q14)</f>
        <v>685244051</v>
      </c>
    </row>
    <row r="16" spans="1:21" ht="19.5" thickTop="1">
      <c r="M16" s="4"/>
    </row>
  </sheetData>
  <mergeCells count="14"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4:Q4"/>
  </mergeCells>
  <pageMargins left="0.7" right="0.7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2:Q10"/>
  <sheetViews>
    <sheetView rightToLeft="1" zoomScaleNormal="100" workbookViewId="0">
      <selection activeCell="F21" sqref="F21"/>
    </sheetView>
  </sheetViews>
  <sheetFormatPr defaultRowHeight="18.75"/>
  <cols>
    <col min="1" max="1" width="32" style="2" customWidth="1"/>
    <col min="2" max="2" width="1" style="2" customWidth="1"/>
    <col min="3" max="3" width="17.85546875" style="2" customWidth="1"/>
    <col min="4" max="4" width="1" style="2" customWidth="1"/>
    <col min="5" max="5" width="17.42578125" style="2" customWidth="1"/>
    <col min="6" max="6" width="1" style="2" customWidth="1"/>
    <col min="7" max="7" width="15.7109375" style="2" customWidth="1"/>
    <col min="8" max="8" width="1" style="2" customWidth="1"/>
    <col min="9" max="9" width="19.140625" style="2" customWidth="1"/>
    <col min="10" max="10" width="1" style="2" customWidth="1"/>
    <col min="11" max="11" width="17.42578125" style="2" customWidth="1"/>
    <col min="12" max="12" width="1" style="2" customWidth="1"/>
    <col min="13" max="13" width="11.7109375" style="2" customWidth="1"/>
    <col min="14" max="14" width="1" style="2" customWidth="1"/>
    <col min="15" max="15" width="14" style="2" bestFit="1" customWidth="1"/>
    <col min="16" max="16" width="1" style="2" customWidth="1"/>
    <col min="17" max="17" width="15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30">
      <c r="A3" s="70" t="s">
        <v>43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30">
      <c r="A4" s="70" t="s">
        <v>74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6" spans="1:17">
      <c r="A6" s="74" t="s">
        <v>47</v>
      </c>
      <c r="B6" s="5"/>
      <c r="C6" s="68" t="s">
        <v>45</v>
      </c>
      <c r="D6" s="68" t="s">
        <v>45</v>
      </c>
      <c r="E6" s="68" t="s">
        <v>45</v>
      </c>
      <c r="F6" s="68" t="s">
        <v>45</v>
      </c>
      <c r="G6" s="68" t="s">
        <v>45</v>
      </c>
      <c r="H6" s="68" t="s">
        <v>45</v>
      </c>
      <c r="I6" s="68" t="s">
        <v>45</v>
      </c>
      <c r="J6" s="5"/>
      <c r="K6" s="68" t="s">
        <v>46</v>
      </c>
      <c r="L6" s="68" t="s">
        <v>46</v>
      </c>
      <c r="M6" s="68" t="s">
        <v>46</v>
      </c>
      <c r="N6" s="68" t="s">
        <v>46</v>
      </c>
      <c r="O6" s="68" t="s">
        <v>46</v>
      </c>
      <c r="P6" s="68" t="s">
        <v>46</v>
      </c>
      <c r="Q6" s="68" t="s">
        <v>46</v>
      </c>
    </row>
    <row r="7" spans="1:17" ht="51.75" customHeight="1">
      <c r="A7" s="74" t="s">
        <v>47</v>
      </c>
      <c r="B7" s="5"/>
      <c r="C7" s="68" t="s">
        <v>65</v>
      </c>
      <c r="D7" s="5"/>
      <c r="E7" s="68" t="s">
        <v>63</v>
      </c>
      <c r="F7" s="5"/>
      <c r="G7" s="68" t="s">
        <v>64</v>
      </c>
      <c r="H7" s="5"/>
      <c r="I7" s="68" t="s">
        <v>66</v>
      </c>
      <c r="J7" s="5"/>
      <c r="K7" s="68" t="s">
        <v>65</v>
      </c>
      <c r="L7" s="5"/>
      <c r="M7" s="68" t="s">
        <v>63</v>
      </c>
      <c r="N7" s="5"/>
      <c r="O7" s="68" t="s">
        <v>64</v>
      </c>
      <c r="P7" s="5"/>
      <c r="Q7" s="68" t="s">
        <v>66</v>
      </c>
    </row>
    <row r="8" spans="1:17" ht="21">
      <c r="A8" s="3" t="s">
        <v>23</v>
      </c>
      <c r="C8" s="19">
        <v>73505837</v>
      </c>
      <c r="D8" s="6"/>
      <c r="E8" s="19">
        <v>136603101</v>
      </c>
      <c r="F8" s="6"/>
      <c r="G8" s="19">
        <v>-122380859</v>
      </c>
      <c r="H8" s="6"/>
      <c r="I8" s="19">
        <v>87728079</v>
      </c>
      <c r="J8" s="6"/>
      <c r="K8" s="19">
        <v>1427416906</v>
      </c>
      <c r="L8" s="6"/>
      <c r="M8" s="19">
        <v>0</v>
      </c>
      <c r="N8" s="6"/>
      <c r="O8" s="19">
        <v>-122380859</v>
      </c>
      <c r="P8" s="6"/>
      <c r="Q8" s="19">
        <v>1305036047</v>
      </c>
    </row>
    <row r="9" spans="1:17" ht="21.75" thickBot="1">
      <c r="A9" s="3" t="s">
        <v>67</v>
      </c>
      <c r="C9" s="21">
        <f>SUM(C8:C8)</f>
        <v>73505837</v>
      </c>
      <c r="D9" s="6"/>
      <c r="E9" s="21">
        <f>SUM(E8:E8)</f>
        <v>136603101</v>
      </c>
      <c r="F9" s="6"/>
      <c r="G9" s="21">
        <f>SUM(G8:G8)</f>
        <v>-122380859</v>
      </c>
      <c r="H9" s="6"/>
      <c r="I9" s="21">
        <f>SUM(I8:I8)</f>
        <v>87728079</v>
      </c>
      <c r="J9" s="6"/>
      <c r="K9" s="21">
        <f>SUM(K8:K8)</f>
        <v>1427416906</v>
      </c>
      <c r="L9" s="6"/>
      <c r="M9" s="21">
        <f>SUM(M8:M8)</f>
        <v>0</v>
      </c>
      <c r="N9" s="6"/>
      <c r="O9" s="21">
        <f>SUM(O8:O8)</f>
        <v>-122380859</v>
      </c>
      <c r="P9" s="6"/>
      <c r="Q9" s="21">
        <f>SUM(Q8:Q8)</f>
        <v>1305036047</v>
      </c>
    </row>
    <row r="10" spans="1:17" ht="19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C1:AG24"/>
  <sheetViews>
    <sheetView rightToLeft="1" tabSelected="1" topLeftCell="A4" zoomScaleNormal="100" zoomScaleSheetLayoutView="73" zoomScalePageLayoutView="96" workbookViewId="0">
      <selection activeCell="M23" sqref="M23"/>
    </sheetView>
  </sheetViews>
  <sheetFormatPr defaultRowHeight="18.75"/>
  <cols>
    <col min="1" max="2" width="8.7109375" style="1" customWidth="1"/>
    <col min="3" max="3" width="55" style="1" customWidth="1"/>
    <col min="4" max="4" width="0.140625" style="1" customWidth="1"/>
    <col min="5" max="5" width="19.85546875" style="1" customWidth="1"/>
    <col min="6" max="6" width="1" style="1" customWidth="1"/>
    <col min="7" max="7" width="23.140625" style="1" customWidth="1"/>
    <col min="8" max="8" width="1" style="1" customWidth="1"/>
    <col min="9" max="9" width="22.42578125" style="1" customWidth="1"/>
    <col min="10" max="10" width="1" style="1" customWidth="1"/>
    <col min="11" max="11" width="14.7109375" style="1" bestFit="1" customWidth="1"/>
    <col min="12" max="12" width="1" style="1" customWidth="1"/>
    <col min="13" max="13" width="21.85546875" style="1" customWidth="1"/>
    <col min="14" max="14" width="0.28515625" style="1" customWidth="1"/>
    <col min="15" max="15" width="15" style="1" bestFit="1" customWidth="1"/>
    <col min="16" max="16" width="1" style="1" customWidth="1"/>
    <col min="17" max="17" width="23.85546875" style="1" customWidth="1"/>
    <col min="18" max="18" width="1" style="1" customWidth="1"/>
    <col min="19" max="19" width="19.85546875" style="1" customWidth="1"/>
    <col min="20" max="20" width="1" style="1" customWidth="1"/>
    <col min="21" max="21" width="19" style="1" customWidth="1"/>
    <col min="22" max="22" width="1" style="1" customWidth="1"/>
    <col min="23" max="23" width="22.140625" style="1" customWidth="1"/>
    <col min="24" max="24" width="0.28515625" style="1" customWidth="1"/>
    <col min="25" max="25" width="21.140625" style="1" customWidth="1"/>
    <col min="26" max="26" width="1" style="1" hidden="1" customWidth="1"/>
    <col min="27" max="27" width="17" style="1" customWidth="1"/>
    <col min="28" max="28" width="0.140625" style="1" customWidth="1"/>
    <col min="29" max="29" width="9.140625" style="1" customWidth="1"/>
    <col min="30" max="32" width="9.140625" style="1"/>
    <col min="33" max="33" width="22" style="1" customWidth="1"/>
    <col min="34" max="16384" width="9.140625" style="1"/>
  </cols>
  <sheetData>
    <row r="1" spans="3:3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3:33" ht="30">
      <c r="C2" s="70" t="s">
        <v>68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3:33" ht="30">
      <c r="C3" s="70" t="s"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3:33" ht="30">
      <c r="C4" s="54"/>
      <c r="D4" s="54"/>
      <c r="E4" s="69" t="s">
        <v>120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3:3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3:33" ht="21">
      <c r="C6" s="74" t="s">
        <v>1</v>
      </c>
      <c r="D6" s="18"/>
      <c r="E6" s="68" t="s">
        <v>108</v>
      </c>
      <c r="F6" s="68" t="s">
        <v>2</v>
      </c>
      <c r="G6" s="68" t="s">
        <v>2</v>
      </c>
      <c r="H6" s="68" t="s">
        <v>2</v>
      </c>
      <c r="I6" s="68" t="s">
        <v>2</v>
      </c>
      <c r="J6" s="3"/>
      <c r="K6" s="71" t="s">
        <v>3</v>
      </c>
      <c r="L6" s="71" t="s">
        <v>3</v>
      </c>
      <c r="M6" s="71" t="s">
        <v>3</v>
      </c>
      <c r="N6" s="71" t="s">
        <v>3</v>
      </c>
      <c r="O6" s="71" t="s">
        <v>3</v>
      </c>
      <c r="P6" s="71" t="s">
        <v>3</v>
      </c>
      <c r="Q6" s="71" t="s">
        <v>3</v>
      </c>
      <c r="R6" s="3"/>
      <c r="S6" s="71" t="s">
        <v>110</v>
      </c>
      <c r="T6" s="71" t="s">
        <v>4</v>
      </c>
      <c r="U6" s="71" t="s">
        <v>4</v>
      </c>
      <c r="V6" s="71" t="s">
        <v>4</v>
      </c>
      <c r="W6" s="71" t="s">
        <v>4</v>
      </c>
      <c r="X6" s="71" t="s">
        <v>4</v>
      </c>
      <c r="Y6" s="71" t="s">
        <v>4</v>
      </c>
      <c r="Z6" s="71" t="s">
        <v>4</v>
      </c>
      <c r="AA6" s="71" t="s">
        <v>4</v>
      </c>
    </row>
    <row r="7" spans="3:33" ht="21">
      <c r="C7" s="74" t="s">
        <v>1</v>
      </c>
      <c r="D7" s="18"/>
      <c r="E7" s="67" t="s">
        <v>5</v>
      </c>
      <c r="F7" s="18"/>
      <c r="G7" s="67" t="s">
        <v>6</v>
      </c>
      <c r="H7" s="18"/>
      <c r="I7" s="67" t="s">
        <v>7</v>
      </c>
      <c r="J7" s="3"/>
      <c r="K7" s="74" t="s">
        <v>8</v>
      </c>
      <c r="L7" s="74" t="s">
        <v>8</v>
      </c>
      <c r="M7" s="74" t="s">
        <v>8</v>
      </c>
      <c r="N7" s="18"/>
      <c r="O7" s="74" t="s">
        <v>9</v>
      </c>
      <c r="P7" s="74" t="s">
        <v>9</v>
      </c>
      <c r="Q7" s="74" t="s">
        <v>9</v>
      </c>
      <c r="R7" s="18"/>
      <c r="S7" s="72" t="s">
        <v>5</v>
      </c>
      <c r="T7" s="18"/>
      <c r="U7" s="67" t="s">
        <v>10</v>
      </c>
      <c r="V7" s="18"/>
      <c r="W7" s="67" t="s">
        <v>6</v>
      </c>
      <c r="X7" s="18"/>
      <c r="Y7" s="67" t="s">
        <v>7</v>
      </c>
      <c r="Z7" s="18"/>
      <c r="AA7" s="67" t="s">
        <v>11</v>
      </c>
    </row>
    <row r="8" spans="3:33" ht="21">
      <c r="C8" s="74" t="s">
        <v>1</v>
      </c>
      <c r="D8" s="18"/>
      <c r="E8" s="68" t="s">
        <v>5</v>
      </c>
      <c r="F8" s="18"/>
      <c r="G8" s="68" t="s">
        <v>6</v>
      </c>
      <c r="H8" s="18"/>
      <c r="I8" s="68" t="s">
        <v>7</v>
      </c>
      <c r="J8" s="3"/>
      <c r="K8" s="73" t="s">
        <v>5</v>
      </c>
      <c r="L8" s="18"/>
      <c r="M8" s="26" t="s">
        <v>6</v>
      </c>
      <c r="N8" s="18"/>
      <c r="O8" s="26" t="s">
        <v>5</v>
      </c>
      <c r="P8" s="18"/>
      <c r="Q8" s="26" t="s">
        <v>12</v>
      </c>
      <c r="R8" s="18"/>
      <c r="S8" s="68"/>
      <c r="T8" s="18"/>
      <c r="U8" s="68" t="s">
        <v>10</v>
      </c>
      <c r="V8" s="18"/>
      <c r="W8" s="68" t="s">
        <v>6</v>
      </c>
      <c r="X8" s="18"/>
      <c r="Y8" s="68" t="s">
        <v>7</v>
      </c>
      <c r="Z8" s="18"/>
      <c r="AA8" s="68" t="s">
        <v>11</v>
      </c>
    </row>
    <row r="9" spans="3:33" ht="30.75" customHeight="1">
      <c r="C9" s="3" t="s">
        <v>85</v>
      </c>
      <c r="D9" s="2"/>
      <c r="E9" s="39">
        <v>800000</v>
      </c>
      <c r="F9" s="38"/>
      <c r="G9" s="39">
        <v>36620375719</v>
      </c>
      <c r="H9" s="38"/>
      <c r="I9" s="39">
        <v>32244275712</v>
      </c>
      <c r="J9" s="6"/>
      <c r="K9" s="39">
        <v>0</v>
      </c>
      <c r="L9" s="39"/>
      <c r="M9" s="39">
        <v>0</v>
      </c>
      <c r="N9" s="40"/>
      <c r="O9" s="39">
        <v>0</v>
      </c>
      <c r="P9" s="39"/>
      <c r="Q9" s="39">
        <v>0</v>
      </c>
      <c r="R9" s="39"/>
      <c r="S9" s="39">
        <v>800000</v>
      </c>
      <c r="T9" s="38"/>
      <c r="U9" s="39">
        <v>38445</v>
      </c>
      <c r="V9" s="40"/>
      <c r="W9" s="39">
        <v>36620375719</v>
      </c>
      <c r="X9" s="41"/>
      <c r="Y9" s="39">
        <v>30732625440</v>
      </c>
      <c r="Z9" s="6"/>
      <c r="AA9" s="7">
        <v>1.1900000000000001E-2</v>
      </c>
      <c r="AG9" s="25"/>
    </row>
    <row r="10" spans="3:33" ht="41.25" customHeight="1">
      <c r="C10" s="3" t="s">
        <v>96</v>
      </c>
      <c r="D10" s="2"/>
      <c r="E10" s="39">
        <v>89230634</v>
      </c>
      <c r="F10" s="38"/>
      <c r="G10" s="39">
        <v>1202741753812</v>
      </c>
      <c r="H10" s="38"/>
      <c r="I10" s="39">
        <v>1089123830642.3199</v>
      </c>
      <c r="J10" s="41"/>
      <c r="K10" s="39">
        <v>29432276</v>
      </c>
      <c r="L10" s="39"/>
      <c r="M10" s="39">
        <v>314453195495</v>
      </c>
      <c r="N10" s="40"/>
      <c r="O10" s="39">
        <v>-1200000</v>
      </c>
      <c r="P10" s="39"/>
      <c r="Q10" s="39">
        <v>12169673386</v>
      </c>
      <c r="R10" s="39"/>
      <c r="S10" s="39">
        <v>117462910</v>
      </c>
      <c r="T10" s="38"/>
      <c r="U10" s="39">
        <v>10574</v>
      </c>
      <c r="V10" s="40"/>
      <c r="W10" s="39">
        <v>1501789778049</v>
      </c>
      <c r="X10" s="41"/>
      <c r="Y10" s="39">
        <v>1241108850204.1399</v>
      </c>
      <c r="AA10" s="7">
        <v>0.47939999999999999</v>
      </c>
      <c r="AG10" s="31"/>
    </row>
    <row r="11" spans="3:33" ht="35.25" customHeight="1">
      <c r="C11" s="3" t="s">
        <v>88</v>
      </c>
      <c r="D11" s="2"/>
      <c r="E11" s="39">
        <v>47295419</v>
      </c>
      <c r="F11" s="38"/>
      <c r="G11" s="39">
        <v>371522173320</v>
      </c>
      <c r="H11" s="38"/>
      <c r="I11" s="39">
        <v>311109120512.10999</v>
      </c>
      <c r="J11" s="41"/>
      <c r="K11" s="39">
        <v>4305120</v>
      </c>
      <c r="L11" s="39"/>
      <c r="M11" s="39">
        <v>29548827226</v>
      </c>
      <c r="N11" s="40"/>
      <c r="O11" s="39">
        <v>-4681739</v>
      </c>
      <c r="P11" s="39"/>
      <c r="Q11" s="39">
        <v>33002117536</v>
      </c>
      <c r="R11" s="39"/>
      <c r="S11" s="39">
        <v>46918800</v>
      </c>
      <c r="T11" s="38"/>
      <c r="U11" s="39">
        <v>6565</v>
      </c>
      <c r="V11" s="40"/>
      <c r="W11" s="39">
        <v>364321025641</v>
      </c>
      <c r="X11" s="41"/>
      <c r="Y11" s="39">
        <v>307787825339.28003</v>
      </c>
      <c r="AA11" s="7">
        <v>0.11890000000000001</v>
      </c>
      <c r="AG11" s="31"/>
    </row>
    <row r="12" spans="3:33" ht="35.25" customHeight="1">
      <c r="C12" s="3" t="s">
        <v>87</v>
      </c>
      <c r="D12" s="2"/>
      <c r="E12" s="39">
        <v>530000</v>
      </c>
      <c r="F12" s="38"/>
      <c r="G12" s="39">
        <v>67682309919</v>
      </c>
      <c r="H12" s="38"/>
      <c r="I12" s="39">
        <v>63864126348</v>
      </c>
      <c r="J12" s="41"/>
      <c r="K12" s="39">
        <v>0</v>
      </c>
      <c r="L12" s="39"/>
      <c r="M12" s="39">
        <v>0</v>
      </c>
      <c r="N12" s="40"/>
      <c r="O12" s="39">
        <v>0</v>
      </c>
      <c r="P12" s="39"/>
      <c r="Q12" s="39">
        <v>0</v>
      </c>
      <c r="R12" s="39"/>
      <c r="S12" s="39">
        <v>530000</v>
      </c>
      <c r="T12" s="38"/>
      <c r="U12" s="39">
        <v>107038</v>
      </c>
      <c r="V12" s="40"/>
      <c r="W12" s="39">
        <v>67682309919</v>
      </c>
      <c r="X12" s="41"/>
      <c r="Y12" s="39">
        <v>56687025093.599998</v>
      </c>
      <c r="AA12" s="7">
        <v>2.1899999999999999E-2</v>
      </c>
      <c r="AG12" s="31"/>
    </row>
    <row r="13" spans="3:33" ht="33" customHeight="1">
      <c r="C13" s="3" t="s">
        <v>100</v>
      </c>
      <c r="D13" s="2"/>
      <c r="E13" s="39">
        <v>5728604</v>
      </c>
      <c r="F13" s="38"/>
      <c r="G13" s="39">
        <v>204982263865</v>
      </c>
      <c r="H13" s="38"/>
      <c r="I13" s="39">
        <v>199432879091.84601</v>
      </c>
      <c r="J13" s="41"/>
      <c r="K13" s="39">
        <v>267366</v>
      </c>
      <c r="L13" s="39"/>
      <c r="M13" s="39">
        <v>8245654624</v>
      </c>
      <c r="N13" s="40"/>
      <c r="O13" s="51">
        <v>-829935</v>
      </c>
      <c r="P13" s="39"/>
      <c r="Q13" s="39">
        <v>25868842409</v>
      </c>
      <c r="R13" s="39"/>
      <c r="S13" s="39">
        <v>5166035</v>
      </c>
      <c r="T13" s="38"/>
      <c r="U13" s="39">
        <v>31500</v>
      </c>
      <c r="V13" s="40"/>
      <c r="W13" s="39">
        <v>183563580361</v>
      </c>
      <c r="X13" s="41"/>
      <c r="Y13" s="39">
        <v>162606427622.10001</v>
      </c>
      <c r="AA13" s="7">
        <v>6.2799999999999995E-2</v>
      </c>
      <c r="AG13" s="31"/>
    </row>
    <row r="14" spans="3:33" ht="33" customHeight="1">
      <c r="C14" s="3" t="s">
        <v>97</v>
      </c>
      <c r="D14" s="2"/>
      <c r="E14" s="39">
        <v>67518333</v>
      </c>
      <c r="F14" s="38"/>
      <c r="G14" s="39">
        <v>302863101988</v>
      </c>
      <c r="H14" s="38"/>
      <c r="I14" s="39">
        <v>223518234168.70599</v>
      </c>
      <c r="J14" s="41"/>
      <c r="K14" s="39">
        <v>2360172</v>
      </c>
      <c r="L14" s="39"/>
      <c r="M14" s="39">
        <v>7755968140</v>
      </c>
      <c r="N14" s="40"/>
      <c r="O14" s="51">
        <v>-7887509</v>
      </c>
      <c r="P14" s="39"/>
      <c r="Q14" s="39">
        <v>27457233817</v>
      </c>
      <c r="R14" s="39"/>
      <c r="S14" s="39">
        <v>61990996</v>
      </c>
      <c r="T14" s="38"/>
      <c r="U14" s="39">
        <v>3419</v>
      </c>
      <c r="V14" s="40"/>
      <c r="W14" s="39">
        <v>275396080029</v>
      </c>
      <c r="X14" s="41"/>
      <c r="Y14" s="39">
        <v>211786135440.354</v>
      </c>
      <c r="AA14" s="7">
        <v>8.1799999999999998E-2</v>
      </c>
      <c r="AG14" s="31"/>
    </row>
    <row r="15" spans="3:33" ht="32.25" customHeight="1">
      <c r="C15" s="3" t="s">
        <v>86</v>
      </c>
      <c r="D15" s="2"/>
      <c r="E15" s="39">
        <v>4120000</v>
      </c>
      <c r="F15" s="38"/>
      <c r="G15" s="39">
        <v>20065924925</v>
      </c>
      <c r="H15" s="38"/>
      <c r="I15" s="39">
        <v>17854859985.599998</v>
      </c>
      <c r="J15" s="41"/>
      <c r="K15" s="39">
        <v>0</v>
      </c>
      <c r="L15" s="39"/>
      <c r="M15" s="39">
        <v>0</v>
      </c>
      <c r="N15" s="40"/>
      <c r="O15" s="39">
        <v>0</v>
      </c>
      <c r="P15" s="39"/>
      <c r="Q15" s="39">
        <v>0</v>
      </c>
      <c r="R15" s="39"/>
      <c r="S15" s="39">
        <v>4120000</v>
      </c>
      <c r="T15" s="38"/>
      <c r="U15" s="39">
        <v>4252</v>
      </c>
      <c r="V15" s="40"/>
      <c r="W15" s="39">
        <v>20065924925</v>
      </c>
      <c r="X15" s="41"/>
      <c r="Y15" s="39">
        <v>17504926137.599998</v>
      </c>
      <c r="AA15" s="7">
        <v>6.7999999999999996E-3</v>
      </c>
      <c r="AG15" s="31"/>
    </row>
    <row r="16" spans="3:33" ht="34.5" customHeight="1">
      <c r="C16" s="3" t="s">
        <v>13</v>
      </c>
      <c r="D16" s="2"/>
      <c r="E16" s="39">
        <v>27591275</v>
      </c>
      <c r="F16" s="38"/>
      <c r="G16" s="39">
        <v>78634727123</v>
      </c>
      <c r="H16" s="38"/>
      <c r="I16" s="39">
        <v>62860296838.68</v>
      </c>
      <c r="J16" s="41"/>
      <c r="K16" s="39">
        <v>2197299</v>
      </c>
      <c r="L16" s="39"/>
      <c r="M16" s="39">
        <v>5849614839</v>
      </c>
      <c r="N16" s="40"/>
      <c r="O16" s="39">
        <v>-22617446</v>
      </c>
      <c r="P16" s="39"/>
      <c r="Q16" s="39">
        <v>60095340755</v>
      </c>
      <c r="R16" s="39"/>
      <c r="S16" s="39">
        <v>7171128</v>
      </c>
      <c r="T16" s="38"/>
      <c r="U16" s="39">
        <v>2801</v>
      </c>
      <c r="V16" s="40"/>
      <c r="W16" s="39">
        <v>20249457668</v>
      </c>
      <c r="X16" s="41"/>
      <c r="Y16" s="39">
        <v>20071063917.558701</v>
      </c>
      <c r="AA16" s="7">
        <v>7.7999999999999996E-3</v>
      </c>
      <c r="AG16" s="31"/>
    </row>
    <row r="17" spans="3:33" ht="31.5" customHeight="1">
      <c r="C17" s="3" t="s">
        <v>107</v>
      </c>
      <c r="D17" s="2"/>
      <c r="E17" s="39">
        <v>15814415</v>
      </c>
      <c r="F17" s="38"/>
      <c r="G17" s="39">
        <v>55001173705</v>
      </c>
      <c r="H17" s="38"/>
      <c r="I17" s="39">
        <v>50235817025.783401</v>
      </c>
      <c r="J17" s="41"/>
      <c r="K17" s="39">
        <v>1545080</v>
      </c>
      <c r="L17" s="39"/>
      <c r="M17" s="39">
        <v>4952603299</v>
      </c>
      <c r="N17" s="40"/>
      <c r="O17" s="51">
        <v>-6600000</v>
      </c>
      <c r="P17" s="39"/>
      <c r="Q17" s="39">
        <v>22258271235</v>
      </c>
      <c r="R17" s="39"/>
      <c r="S17" s="39">
        <v>10759495</v>
      </c>
      <c r="T17" s="38"/>
      <c r="U17" s="39">
        <v>3283</v>
      </c>
      <c r="V17" s="40"/>
      <c r="W17" s="39">
        <v>37159627285</v>
      </c>
      <c r="X17" s="41"/>
      <c r="Y17" s="39">
        <v>35296576284.215401</v>
      </c>
      <c r="AA17" s="7">
        <v>1.3599999999999999E-2</v>
      </c>
      <c r="AG17" s="31"/>
    </row>
    <row r="18" spans="3:33" ht="31.5" customHeight="1">
      <c r="C18" s="3" t="s">
        <v>80</v>
      </c>
      <c r="D18" s="2"/>
      <c r="E18" s="39">
        <v>60222850</v>
      </c>
      <c r="F18" s="38"/>
      <c r="G18" s="39">
        <v>321641448792</v>
      </c>
      <c r="H18" s="38"/>
      <c r="I18" s="39">
        <v>229214500134.90601</v>
      </c>
      <c r="J18" s="41"/>
      <c r="K18" s="39">
        <v>60000</v>
      </c>
      <c r="L18" s="39"/>
      <c r="M18" s="39">
        <v>209852324</v>
      </c>
      <c r="N18" s="40"/>
      <c r="O18" s="51">
        <v>-2660000</v>
      </c>
      <c r="P18" s="39"/>
      <c r="Q18" s="39">
        <v>9786017256</v>
      </c>
      <c r="R18" s="39"/>
      <c r="S18" s="39">
        <v>57622850</v>
      </c>
      <c r="T18" s="38"/>
      <c r="U18" s="39">
        <v>3680</v>
      </c>
      <c r="V18" s="40"/>
      <c r="W18" s="39">
        <v>307649404392</v>
      </c>
      <c r="X18" s="41"/>
      <c r="Y18" s="39">
        <v>211890928413.12</v>
      </c>
      <c r="AA18" s="7">
        <v>8.1799999999999998E-2</v>
      </c>
      <c r="AG18" s="31"/>
    </row>
    <row r="19" spans="3:33" s="3" customFormat="1" ht="24.75" thickBot="1">
      <c r="C19" s="35"/>
      <c r="D19" s="20"/>
      <c r="E19" s="21">
        <f>SUM(E9:E18)</f>
        <v>318851530</v>
      </c>
      <c r="F19" s="20"/>
      <c r="G19" s="21">
        <f>SUM(G9:G18)</f>
        <v>2661755253168</v>
      </c>
      <c r="H19" s="20"/>
      <c r="I19" s="21">
        <f>SUM(I9:I18)</f>
        <v>2279457940459.9512</v>
      </c>
      <c r="J19" s="20"/>
      <c r="K19" s="21">
        <f>SUM(K9:K18)</f>
        <v>40167313</v>
      </c>
      <c r="L19" s="20"/>
      <c r="M19" s="21">
        <f>SUM(M9:M18)</f>
        <v>371015715947</v>
      </c>
      <c r="N19" s="20"/>
      <c r="O19" s="52">
        <f>SUM(O9:O18)</f>
        <v>-46476629</v>
      </c>
      <c r="P19" s="20"/>
      <c r="Q19" s="21">
        <f>SUM(Q9:Q18)</f>
        <v>190637496394</v>
      </c>
      <c r="R19" s="20"/>
      <c r="S19" s="21">
        <f>SUM(S9:S18)</f>
        <v>312542214</v>
      </c>
      <c r="T19" s="20"/>
      <c r="U19" s="21">
        <f>SUM(U9:U18)</f>
        <v>211557</v>
      </c>
      <c r="V19" s="20"/>
      <c r="W19" s="21">
        <f>SUM(W9:W18)</f>
        <v>2814497563988</v>
      </c>
      <c r="X19" s="20"/>
      <c r="Y19" s="21">
        <f>SUM(Y9:Y18)</f>
        <v>2295472383891.9683</v>
      </c>
      <c r="Z19" s="97"/>
      <c r="AA19" s="98">
        <f>SUM(AA9:AA18)</f>
        <v>0.88670000000000004</v>
      </c>
    </row>
    <row r="20" spans="3:33" ht="19.5" thickTop="1">
      <c r="U20" s="25"/>
      <c r="W20" s="28"/>
      <c r="AA20" s="25"/>
    </row>
    <row r="21" spans="3:33" ht="21" customHeight="1">
      <c r="S21" s="25"/>
      <c r="U21" s="4"/>
      <c r="W21" s="4"/>
    </row>
    <row r="22" spans="3:33">
      <c r="W22" s="19"/>
      <c r="AG22"/>
    </row>
    <row r="23" spans="3:33">
      <c r="K23" s="25"/>
      <c r="L23" s="25"/>
      <c r="M23" s="25"/>
      <c r="N23" s="25"/>
      <c r="O23" s="25"/>
      <c r="Q23" s="25"/>
      <c r="S23" s="4"/>
      <c r="W23" s="25"/>
    </row>
    <row r="24" spans="3:33">
      <c r="Q24" s="25"/>
      <c r="Y24" s="25"/>
    </row>
  </sheetData>
  <mergeCells count="18">
    <mergeCell ref="C6:C8"/>
    <mergeCell ref="E7:E8"/>
    <mergeCell ref="G7:G8"/>
    <mergeCell ref="I7:I8"/>
    <mergeCell ref="E6:I6"/>
    <mergeCell ref="E4:AA4"/>
    <mergeCell ref="C2:AA2"/>
    <mergeCell ref="C3:AA3"/>
    <mergeCell ref="AA7:AA8"/>
    <mergeCell ref="S6:AA6"/>
    <mergeCell ref="K6:Q6"/>
    <mergeCell ref="S7:S8"/>
    <mergeCell ref="U7:U8"/>
    <mergeCell ref="W7:W8"/>
    <mergeCell ref="Y7:Y8"/>
    <mergeCell ref="K8"/>
    <mergeCell ref="K7:M7"/>
    <mergeCell ref="O7:Q7"/>
  </mergeCells>
  <pageMargins left="0.7" right="2.2916666666666665E-2" top="0.75" bottom="0.75" header="0.3" footer="0.3"/>
  <pageSetup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2:AK11"/>
  <sheetViews>
    <sheetView rightToLeft="1" zoomScale="75" zoomScaleNormal="75" zoomScaleSheetLayoutView="50" workbookViewId="0">
      <selection activeCell="H25" sqref="H25"/>
    </sheetView>
  </sheetViews>
  <sheetFormatPr defaultRowHeight="18.75"/>
  <cols>
    <col min="1" max="1" width="9.140625" style="2" customWidth="1"/>
    <col min="2" max="2" width="1" style="2" customWidth="1"/>
    <col min="3" max="3" width="18.140625" style="2" customWidth="1"/>
    <col min="4" max="4" width="1" style="2" customWidth="1"/>
    <col min="5" max="5" width="14.5703125" style="2" customWidth="1"/>
    <col min="6" max="6" width="1" style="2" customWidth="1"/>
    <col min="7" max="7" width="11.5703125" style="2" customWidth="1"/>
    <col min="8" max="8" width="1" style="2" customWidth="1"/>
    <col min="9" max="9" width="12.42578125" style="2" customWidth="1"/>
    <col min="10" max="10" width="1" style="2" customWidth="1"/>
    <col min="11" max="11" width="9.140625" style="2" customWidth="1"/>
    <col min="12" max="12" width="1" style="2" customWidth="1"/>
    <col min="13" max="13" width="9.140625" style="2" customWidth="1"/>
    <col min="14" max="14" width="1" style="2" customWidth="1"/>
    <col min="15" max="15" width="9.140625" style="2" customWidth="1"/>
    <col min="16" max="16" width="1" style="2" customWidth="1"/>
    <col min="17" max="17" width="15.5703125" style="2" customWidth="1"/>
    <col min="18" max="18" width="1" style="2" customWidth="1"/>
    <col min="19" max="19" width="17.140625" style="2" customWidth="1"/>
    <col min="20" max="20" width="1" style="2" customWidth="1"/>
    <col min="21" max="21" width="9.140625" style="2" customWidth="1"/>
    <col min="22" max="22" width="1" style="2" customWidth="1"/>
    <col min="23" max="23" width="9.140625" style="2" customWidth="1"/>
    <col min="24" max="24" width="1" style="2" customWidth="1"/>
    <col min="25" max="25" width="9.140625" style="2" customWidth="1"/>
    <col min="26" max="26" width="1" style="2" customWidth="1"/>
    <col min="27" max="27" width="9.140625" style="2" customWidth="1"/>
    <col min="28" max="28" width="1" style="2" customWidth="1"/>
    <col min="29" max="29" width="9.140625" style="2" customWidth="1"/>
    <col min="30" max="30" width="1" style="2" customWidth="1"/>
    <col min="31" max="31" width="12.85546875" style="2" customWidth="1"/>
    <col min="32" max="32" width="1" style="2" customWidth="1"/>
    <col min="33" max="33" width="17.140625" style="2" customWidth="1"/>
    <col min="34" max="34" width="1" style="2" customWidth="1"/>
    <col min="35" max="35" width="15.85546875" style="2" customWidth="1"/>
    <col min="36" max="36" width="1" style="2" customWidth="1"/>
    <col min="37" max="37" width="14.285156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</row>
    <row r="3" spans="1:37" ht="30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30">
      <c r="A4" s="70" t="s">
        <v>74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6" spans="1:37" ht="21">
      <c r="A6" s="77" t="s">
        <v>15</v>
      </c>
      <c r="B6" s="77" t="s">
        <v>15</v>
      </c>
      <c r="C6" s="77" t="s">
        <v>15</v>
      </c>
      <c r="D6" s="77" t="s">
        <v>15</v>
      </c>
      <c r="E6" s="77" t="s">
        <v>15</v>
      </c>
      <c r="F6" s="77" t="s">
        <v>15</v>
      </c>
      <c r="G6" s="77" t="s">
        <v>15</v>
      </c>
      <c r="H6" s="77" t="s">
        <v>15</v>
      </c>
      <c r="I6" s="77" t="s">
        <v>15</v>
      </c>
      <c r="J6" s="77" t="s">
        <v>15</v>
      </c>
      <c r="K6" s="77" t="s">
        <v>15</v>
      </c>
      <c r="L6" s="77" t="s">
        <v>15</v>
      </c>
      <c r="M6" s="77" t="s">
        <v>15</v>
      </c>
      <c r="N6" s="16"/>
      <c r="O6" s="77" t="s">
        <v>71</v>
      </c>
      <c r="P6" s="77" t="s">
        <v>2</v>
      </c>
      <c r="Q6" s="77" t="s">
        <v>2</v>
      </c>
      <c r="R6" s="77" t="s">
        <v>2</v>
      </c>
      <c r="S6" s="77" t="s">
        <v>2</v>
      </c>
      <c r="T6" s="16"/>
      <c r="U6" s="77" t="s">
        <v>3</v>
      </c>
      <c r="V6" s="77" t="s">
        <v>3</v>
      </c>
      <c r="W6" s="77" t="s">
        <v>3</v>
      </c>
      <c r="X6" s="77" t="s">
        <v>3</v>
      </c>
      <c r="Y6" s="77" t="s">
        <v>3</v>
      </c>
      <c r="Z6" s="77" t="s">
        <v>3</v>
      </c>
      <c r="AA6" s="77" t="s">
        <v>3</v>
      </c>
      <c r="AB6" s="16"/>
      <c r="AC6" s="77" t="s">
        <v>75</v>
      </c>
      <c r="AD6" s="77" t="s">
        <v>4</v>
      </c>
      <c r="AE6" s="77" t="s">
        <v>4</v>
      </c>
      <c r="AF6" s="77" t="s">
        <v>4</v>
      </c>
      <c r="AG6" s="77" t="s">
        <v>4</v>
      </c>
      <c r="AH6" s="77" t="s">
        <v>4</v>
      </c>
      <c r="AI6" s="77" t="s">
        <v>4</v>
      </c>
      <c r="AJ6" s="77" t="s">
        <v>4</v>
      </c>
      <c r="AK6" s="77" t="s">
        <v>4</v>
      </c>
    </row>
    <row r="7" spans="1:37" ht="27" customHeight="1">
      <c r="A7" s="75" t="s">
        <v>16</v>
      </c>
      <c r="B7" s="17"/>
      <c r="C7" s="75" t="s">
        <v>17</v>
      </c>
      <c r="D7" s="17"/>
      <c r="E7" s="75" t="s">
        <v>18</v>
      </c>
      <c r="F7" s="17"/>
      <c r="G7" s="75" t="s">
        <v>19</v>
      </c>
      <c r="H7" s="17"/>
      <c r="I7" s="75" t="s">
        <v>20</v>
      </c>
      <c r="J7" s="17"/>
      <c r="K7" s="75" t="s">
        <v>21</v>
      </c>
      <c r="L7" s="17"/>
      <c r="M7" s="75" t="s">
        <v>14</v>
      </c>
      <c r="N7" s="17"/>
      <c r="O7" s="75" t="s">
        <v>5</v>
      </c>
      <c r="P7" s="17"/>
      <c r="Q7" s="75" t="s">
        <v>6</v>
      </c>
      <c r="R7" s="17"/>
      <c r="S7" s="75" t="s">
        <v>7</v>
      </c>
      <c r="T7" s="17"/>
      <c r="U7" s="78" t="s">
        <v>8</v>
      </c>
      <c r="V7" s="78" t="s">
        <v>8</v>
      </c>
      <c r="W7" s="78" t="s">
        <v>8</v>
      </c>
      <c r="X7" s="17"/>
      <c r="Y7" s="78" t="s">
        <v>9</v>
      </c>
      <c r="Z7" s="78" t="s">
        <v>9</v>
      </c>
      <c r="AA7" s="78" t="s">
        <v>9</v>
      </c>
      <c r="AB7" s="17"/>
      <c r="AC7" s="75" t="s">
        <v>5</v>
      </c>
      <c r="AD7" s="17"/>
      <c r="AE7" s="75" t="s">
        <v>22</v>
      </c>
      <c r="AF7" s="17"/>
      <c r="AG7" s="75" t="s">
        <v>6</v>
      </c>
      <c r="AH7" s="17"/>
      <c r="AI7" s="75" t="s">
        <v>7</v>
      </c>
      <c r="AJ7" s="17"/>
      <c r="AK7" s="75" t="s">
        <v>11</v>
      </c>
    </row>
    <row r="8" spans="1:37" ht="33" customHeight="1">
      <c r="A8" s="76" t="s">
        <v>16</v>
      </c>
      <c r="B8" s="17"/>
      <c r="C8" s="76" t="s">
        <v>17</v>
      </c>
      <c r="D8" s="17"/>
      <c r="E8" s="76" t="s">
        <v>18</v>
      </c>
      <c r="F8" s="17"/>
      <c r="G8" s="76" t="s">
        <v>19</v>
      </c>
      <c r="H8" s="17"/>
      <c r="I8" s="76" t="s">
        <v>20</v>
      </c>
      <c r="J8" s="17"/>
      <c r="K8" s="76" t="s">
        <v>21</v>
      </c>
      <c r="L8" s="17"/>
      <c r="M8" s="76" t="s">
        <v>14</v>
      </c>
      <c r="N8" s="17"/>
      <c r="O8" s="76" t="s">
        <v>5</v>
      </c>
      <c r="P8" s="17"/>
      <c r="Q8" s="76" t="s">
        <v>6</v>
      </c>
      <c r="R8" s="17"/>
      <c r="S8" s="76" t="s">
        <v>7</v>
      </c>
      <c r="T8" s="17"/>
      <c r="U8" s="76" t="s">
        <v>5</v>
      </c>
      <c r="V8" s="17"/>
      <c r="W8" s="76" t="s">
        <v>6</v>
      </c>
      <c r="X8" s="17"/>
      <c r="Y8" s="76" t="s">
        <v>5</v>
      </c>
      <c r="Z8" s="17"/>
      <c r="AA8" s="76" t="s">
        <v>12</v>
      </c>
      <c r="AB8" s="17"/>
      <c r="AC8" s="76" t="s">
        <v>5</v>
      </c>
      <c r="AD8" s="17"/>
      <c r="AE8" s="76" t="s">
        <v>22</v>
      </c>
      <c r="AF8" s="17"/>
      <c r="AG8" s="76" t="s">
        <v>6</v>
      </c>
      <c r="AH8" s="17"/>
      <c r="AI8" s="76" t="s">
        <v>7</v>
      </c>
      <c r="AJ8" s="17"/>
      <c r="AK8" s="76" t="s">
        <v>11</v>
      </c>
    </row>
    <row r="9" spans="1:37" ht="21">
      <c r="A9" s="15" t="s">
        <v>23</v>
      </c>
      <c r="B9" s="14"/>
      <c r="C9" s="14" t="s">
        <v>24</v>
      </c>
      <c r="D9" s="14"/>
      <c r="E9" s="14" t="s">
        <v>24</v>
      </c>
      <c r="F9" s="14"/>
      <c r="G9" s="14" t="s">
        <v>25</v>
      </c>
      <c r="H9" s="14"/>
      <c r="I9" s="14" t="s">
        <v>26</v>
      </c>
      <c r="J9" s="14"/>
      <c r="K9" s="12">
        <v>21</v>
      </c>
      <c r="L9" s="14"/>
      <c r="M9" s="12">
        <v>21</v>
      </c>
      <c r="N9" s="14"/>
      <c r="O9" s="12">
        <v>8449</v>
      </c>
      <c r="P9" s="14"/>
      <c r="Q9" s="12">
        <v>8571380859</v>
      </c>
      <c r="R9" s="14"/>
      <c r="S9" s="12">
        <v>8522414795</v>
      </c>
      <c r="T9" s="14"/>
      <c r="U9" s="12">
        <v>0</v>
      </c>
      <c r="V9" s="14"/>
      <c r="W9" s="12">
        <v>0</v>
      </c>
      <c r="X9" s="14"/>
      <c r="Y9" s="12">
        <v>0</v>
      </c>
      <c r="Z9" s="14"/>
      <c r="AA9" s="12">
        <v>0</v>
      </c>
      <c r="AB9" s="14"/>
      <c r="AC9" s="12">
        <v>8449</v>
      </c>
      <c r="AD9" s="14"/>
      <c r="AE9" s="12">
        <v>1009421</v>
      </c>
      <c r="AF9" s="14"/>
      <c r="AG9" s="12">
        <v>8571380859</v>
      </c>
      <c r="AH9" s="14"/>
      <c r="AI9" s="12">
        <v>8575959505</v>
      </c>
      <c r="AJ9" s="14"/>
      <c r="AK9" s="9" t="e">
        <f>AI9/سهام!#REF!</f>
        <v>#REF!</v>
      </c>
    </row>
    <row r="10" spans="1:37" ht="21.75" thickBot="1">
      <c r="A10" s="15" t="s">
        <v>67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3">
        <f>O9</f>
        <v>8449</v>
      </c>
      <c r="P10" s="14"/>
      <c r="Q10" s="13">
        <f>Q9</f>
        <v>8571380859</v>
      </c>
      <c r="R10" s="14"/>
      <c r="S10" s="13">
        <v>8522414795</v>
      </c>
      <c r="T10" s="14"/>
      <c r="U10" s="13">
        <f>U9</f>
        <v>0</v>
      </c>
      <c r="V10" s="14"/>
      <c r="W10" s="13">
        <f>W9</f>
        <v>0</v>
      </c>
      <c r="X10" s="14"/>
      <c r="Y10" s="13">
        <f>Y9</f>
        <v>0</v>
      </c>
      <c r="Z10" s="14"/>
      <c r="AA10" s="13">
        <f>AA9</f>
        <v>0</v>
      </c>
      <c r="AB10" s="14"/>
      <c r="AC10" s="13">
        <f>AC9</f>
        <v>8449</v>
      </c>
      <c r="AD10" s="14"/>
      <c r="AE10" s="13">
        <f>AE9</f>
        <v>1009421</v>
      </c>
      <c r="AF10" s="14"/>
      <c r="AG10" s="13">
        <f>AG9</f>
        <v>8571380859</v>
      </c>
      <c r="AH10" s="14"/>
      <c r="AI10" s="13">
        <f>AI9</f>
        <v>8575959505</v>
      </c>
      <c r="AJ10" s="14"/>
      <c r="AK10" s="10" t="e">
        <f>AK9</f>
        <v>#REF!</v>
      </c>
    </row>
    <row r="11" spans="1:37" ht="19.5" thickTop="1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U41"/>
  <sheetViews>
    <sheetView rightToLeft="1" zoomScaleNormal="100" zoomScaleSheetLayoutView="93" workbookViewId="0">
      <selection activeCell="S12" sqref="S12"/>
    </sheetView>
  </sheetViews>
  <sheetFormatPr defaultRowHeight="18.75"/>
  <cols>
    <col min="1" max="1" width="42.28515625" style="1" customWidth="1"/>
    <col min="2" max="2" width="1" style="1" customWidth="1"/>
    <col min="3" max="3" width="25.42578125" style="1" customWidth="1"/>
    <col min="4" max="4" width="9.140625" style="1" hidden="1" customWidth="1"/>
    <col min="5" max="5" width="20.5703125" style="1" customWidth="1"/>
    <col min="6" max="6" width="1" style="1" customWidth="1"/>
    <col min="7" max="7" width="21.5703125" style="1" customWidth="1"/>
    <col min="8" max="8" width="1" style="1" customWidth="1"/>
    <col min="9" max="9" width="13.7109375" style="1" customWidth="1"/>
    <col min="10" max="10" width="1" style="1" customWidth="1"/>
    <col min="11" max="11" width="20" style="1" customWidth="1"/>
    <col min="12" max="12" width="1" style="1" customWidth="1"/>
    <col min="13" max="13" width="23.7109375" style="1" customWidth="1"/>
    <col min="14" max="14" width="1" style="1" customWidth="1"/>
    <col min="15" max="15" width="20.85546875" style="1" customWidth="1"/>
    <col min="16" max="16" width="0.5703125" style="1" customWidth="1"/>
    <col min="17" max="17" width="19.28515625" style="1" customWidth="1"/>
    <col min="18" max="18" width="1" style="1" customWidth="1"/>
    <col min="19" max="19" width="17.140625" style="1" customWidth="1"/>
    <col min="20" max="20" width="1" style="1" customWidth="1"/>
    <col min="21" max="21" width="17.28515625" style="1" bestFit="1" customWidth="1"/>
    <col min="22" max="16384" width="9.140625" style="1"/>
  </cols>
  <sheetData>
    <row r="1" spans="1:2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1" ht="30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1" ht="30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21" ht="30">
      <c r="A4" s="70" t="s">
        <v>111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1">
      <c r="A6" s="74" t="s">
        <v>28</v>
      </c>
      <c r="B6" s="5"/>
      <c r="C6" s="68" t="s">
        <v>29</v>
      </c>
      <c r="D6" s="68" t="s">
        <v>29</v>
      </c>
      <c r="E6" s="68" t="s">
        <v>29</v>
      </c>
      <c r="F6" s="68" t="s">
        <v>29</v>
      </c>
      <c r="G6" s="68" t="s">
        <v>29</v>
      </c>
      <c r="H6" s="68" t="s">
        <v>29</v>
      </c>
      <c r="I6" s="68" t="s">
        <v>29</v>
      </c>
      <c r="J6" s="5"/>
      <c r="K6" s="68" t="s">
        <v>108</v>
      </c>
      <c r="L6" s="5"/>
      <c r="M6" s="68" t="s">
        <v>3</v>
      </c>
      <c r="N6" s="68" t="s">
        <v>3</v>
      </c>
      <c r="O6" s="68" t="s">
        <v>3</v>
      </c>
      <c r="P6" s="5"/>
      <c r="Q6" s="68" t="s">
        <v>110</v>
      </c>
      <c r="R6" s="68" t="s">
        <v>4</v>
      </c>
      <c r="S6" s="68" t="s">
        <v>4</v>
      </c>
    </row>
    <row r="7" spans="1:21">
      <c r="A7" s="74" t="s">
        <v>28</v>
      </c>
      <c r="B7" s="5"/>
      <c r="C7" s="68" t="s">
        <v>30</v>
      </c>
      <c r="D7" s="5"/>
      <c r="E7" s="68" t="s">
        <v>31</v>
      </c>
      <c r="F7" s="5"/>
      <c r="G7" s="68" t="s">
        <v>32</v>
      </c>
      <c r="H7" s="5"/>
      <c r="I7" s="68" t="s">
        <v>21</v>
      </c>
      <c r="J7" s="5"/>
      <c r="K7" s="68" t="s">
        <v>33</v>
      </c>
      <c r="L7" s="5"/>
      <c r="M7" s="68" t="s">
        <v>34</v>
      </c>
      <c r="N7" s="5"/>
      <c r="O7" s="68" t="s">
        <v>35</v>
      </c>
      <c r="P7" s="5"/>
      <c r="Q7" s="68" t="s">
        <v>33</v>
      </c>
      <c r="R7" s="5"/>
      <c r="S7" s="68" t="s">
        <v>27</v>
      </c>
    </row>
    <row r="8" spans="1:21" ht="21">
      <c r="A8" s="3" t="s">
        <v>38</v>
      </c>
      <c r="C8" s="37" t="s">
        <v>39</v>
      </c>
      <c r="D8" s="6"/>
      <c r="E8" s="38" t="s">
        <v>37</v>
      </c>
      <c r="F8" s="6"/>
      <c r="G8" s="6" t="s">
        <v>78</v>
      </c>
      <c r="H8" s="6"/>
      <c r="I8" s="6">
        <v>0</v>
      </c>
      <c r="J8" s="6"/>
      <c r="K8" s="39">
        <v>100000</v>
      </c>
      <c r="L8" s="6"/>
      <c r="M8" s="19">
        <v>0</v>
      </c>
      <c r="N8" s="6"/>
      <c r="O8" s="19">
        <v>0</v>
      </c>
      <c r="P8" s="6"/>
      <c r="Q8" s="19">
        <v>100000</v>
      </c>
      <c r="R8" s="6"/>
      <c r="S8" s="7">
        <v>0</v>
      </c>
      <c r="U8" s="25"/>
    </row>
    <row r="9" spans="1:21" ht="21">
      <c r="A9" s="3" t="s">
        <v>38</v>
      </c>
      <c r="C9" s="37" t="s">
        <v>40</v>
      </c>
      <c r="D9" s="6"/>
      <c r="E9" s="38" t="s">
        <v>36</v>
      </c>
      <c r="F9" s="6"/>
      <c r="G9" s="6" t="s">
        <v>78</v>
      </c>
      <c r="H9" s="6"/>
      <c r="I9" s="6">
        <v>0</v>
      </c>
      <c r="J9" s="6"/>
      <c r="K9" s="39">
        <v>29978696</v>
      </c>
      <c r="L9" s="6"/>
      <c r="M9" s="19">
        <v>0</v>
      </c>
      <c r="N9" s="6"/>
      <c r="O9" s="19">
        <v>470400</v>
      </c>
      <c r="P9" s="6"/>
      <c r="Q9" s="19">
        <v>29508296</v>
      </c>
      <c r="R9" s="6"/>
      <c r="S9" s="7">
        <v>0</v>
      </c>
      <c r="U9" s="25"/>
    </row>
    <row r="10" spans="1:21" ht="21">
      <c r="A10" s="3" t="s">
        <v>41</v>
      </c>
      <c r="C10" s="37" t="s">
        <v>42</v>
      </c>
      <c r="D10" s="6"/>
      <c r="E10" s="38" t="s">
        <v>37</v>
      </c>
      <c r="F10" s="6"/>
      <c r="G10" s="6" t="s">
        <v>78</v>
      </c>
      <c r="H10" s="6"/>
      <c r="I10" s="6">
        <v>0</v>
      </c>
      <c r="J10" s="6"/>
      <c r="K10" s="39">
        <v>488960173</v>
      </c>
      <c r="L10" s="6"/>
      <c r="M10" s="19">
        <v>59108180099</v>
      </c>
      <c r="N10" s="6"/>
      <c r="O10" s="19">
        <v>4187821505</v>
      </c>
      <c r="P10" s="6"/>
      <c r="Q10" s="19">
        <v>55409318767</v>
      </c>
      <c r="R10" s="6"/>
      <c r="S10" s="7">
        <v>2.1399999999999999E-2</v>
      </c>
      <c r="U10" s="25"/>
    </row>
    <row r="11" spans="1:21" ht="21">
      <c r="A11" s="3" t="s">
        <v>101</v>
      </c>
      <c r="C11" s="37" t="s">
        <v>72</v>
      </c>
      <c r="D11" s="6"/>
      <c r="E11" s="38" t="s">
        <v>37</v>
      </c>
      <c r="F11" s="6"/>
      <c r="G11" s="6" t="s">
        <v>73</v>
      </c>
      <c r="H11" s="6"/>
      <c r="I11" s="6">
        <v>0</v>
      </c>
      <c r="J11" s="6"/>
      <c r="K11" s="39">
        <v>333193253</v>
      </c>
      <c r="L11" s="6"/>
      <c r="M11" s="19">
        <v>2324880</v>
      </c>
      <c r="N11" s="6"/>
      <c r="O11" s="19">
        <v>77156430</v>
      </c>
      <c r="P11" s="6"/>
      <c r="Q11" s="19">
        <v>258361703</v>
      </c>
      <c r="R11" s="6"/>
      <c r="S11" s="7">
        <v>1E-4</v>
      </c>
      <c r="U11" s="25"/>
    </row>
    <row r="12" spans="1:21" ht="21">
      <c r="A12" s="3" t="s">
        <v>101</v>
      </c>
      <c r="C12" s="37" t="s">
        <v>76</v>
      </c>
      <c r="D12" s="6"/>
      <c r="E12" s="38" t="s">
        <v>37</v>
      </c>
      <c r="F12" s="6"/>
      <c r="G12" s="6" t="s">
        <v>77</v>
      </c>
      <c r="H12" s="6"/>
      <c r="I12" s="6">
        <v>0</v>
      </c>
      <c r="J12" s="6"/>
      <c r="K12" s="39">
        <v>2012092454</v>
      </c>
      <c r="L12" s="6"/>
      <c r="M12" s="19">
        <v>16439752</v>
      </c>
      <c r="N12" s="6"/>
      <c r="O12" s="19">
        <v>76738052</v>
      </c>
      <c r="P12" s="6"/>
      <c r="Q12" s="19">
        <v>1951794154</v>
      </c>
      <c r="R12" s="6"/>
      <c r="S12" s="7">
        <v>8.0000000000000004E-4</v>
      </c>
      <c r="U12" s="25"/>
    </row>
    <row r="13" spans="1:21" ht="21">
      <c r="A13" s="3" t="s">
        <v>101</v>
      </c>
      <c r="C13" s="37" t="s">
        <v>81</v>
      </c>
      <c r="D13" s="6"/>
      <c r="E13" s="38" t="s">
        <v>37</v>
      </c>
      <c r="F13" s="6"/>
      <c r="G13" s="6" t="s">
        <v>83</v>
      </c>
      <c r="H13" s="6"/>
      <c r="I13" s="6">
        <v>0</v>
      </c>
      <c r="J13" s="6"/>
      <c r="K13" s="39">
        <v>3004259355</v>
      </c>
      <c r="L13" s="6"/>
      <c r="M13" s="19">
        <v>228621963</v>
      </c>
      <c r="N13" s="6"/>
      <c r="O13" s="19">
        <v>1637952335</v>
      </c>
      <c r="P13" s="6"/>
      <c r="Q13" s="19">
        <v>1594928983</v>
      </c>
      <c r="R13" s="6"/>
      <c r="S13" s="7">
        <v>5.9999999999999995E-4</v>
      </c>
      <c r="U13" s="25"/>
    </row>
    <row r="14" spans="1:21" ht="20.25" customHeight="1">
      <c r="A14" s="3" t="s">
        <v>101</v>
      </c>
      <c r="C14" s="37" t="s">
        <v>82</v>
      </c>
      <c r="D14" s="6"/>
      <c r="E14" s="38" t="s">
        <v>37</v>
      </c>
      <c r="F14" s="6"/>
      <c r="G14" s="6" t="s">
        <v>84</v>
      </c>
      <c r="H14" s="6"/>
      <c r="I14" s="6">
        <v>0</v>
      </c>
      <c r="J14" s="6"/>
      <c r="K14" s="39">
        <v>6014662167</v>
      </c>
      <c r="L14" s="6"/>
      <c r="M14" s="19">
        <v>403802223701</v>
      </c>
      <c r="N14" s="6"/>
      <c r="O14" s="19">
        <v>329455402685</v>
      </c>
      <c r="P14" s="6"/>
      <c r="Q14" s="19">
        <v>80361483183</v>
      </c>
      <c r="R14" s="6"/>
      <c r="S14" s="7">
        <v>3.1E-2</v>
      </c>
      <c r="U14" s="25"/>
    </row>
    <row r="15" spans="1:21" ht="21">
      <c r="A15" s="3" t="s">
        <v>101</v>
      </c>
      <c r="C15" s="53" t="s">
        <v>106</v>
      </c>
      <c r="D15" s="6"/>
      <c r="E15" s="38" t="s">
        <v>37</v>
      </c>
      <c r="F15" s="6"/>
      <c r="G15" s="6" t="s">
        <v>93</v>
      </c>
      <c r="H15" s="6"/>
      <c r="I15" s="6">
        <v>0</v>
      </c>
      <c r="J15" s="6"/>
      <c r="K15" s="39">
        <v>39227669926</v>
      </c>
      <c r="L15" s="6"/>
      <c r="M15" s="19">
        <v>30996344805</v>
      </c>
      <c r="N15" s="6"/>
      <c r="O15" s="19">
        <v>28827534134</v>
      </c>
      <c r="P15" s="6"/>
      <c r="Q15" s="19">
        <v>41396480597</v>
      </c>
      <c r="R15" s="6"/>
      <c r="S15" s="7">
        <v>1.6E-2</v>
      </c>
      <c r="U15" s="25"/>
    </row>
    <row r="16" spans="1:21" ht="21">
      <c r="A16" s="3" t="s">
        <v>89</v>
      </c>
      <c r="C16" s="37" t="s">
        <v>90</v>
      </c>
      <c r="D16" s="6"/>
      <c r="E16" s="38" t="s">
        <v>37</v>
      </c>
      <c r="F16" s="6"/>
      <c r="G16" s="6" t="s">
        <v>94</v>
      </c>
      <c r="H16" s="6"/>
      <c r="I16" s="6">
        <v>0</v>
      </c>
      <c r="J16" s="6"/>
      <c r="K16" s="39">
        <v>830599352</v>
      </c>
      <c r="L16" s="6"/>
      <c r="M16" s="19">
        <v>6967858</v>
      </c>
      <c r="N16" s="6"/>
      <c r="O16" s="19">
        <v>10190249</v>
      </c>
      <c r="P16" s="6"/>
      <c r="Q16" s="19">
        <v>827376961</v>
      </c>
      <c r="R16" s="6"/>
      <c r="S16" s="7">
        <v>2.9999999999999997E-4</v>
      </c>
      <c r="U16" s="25"/>
    </row>
    <row r="17" spans="1:21" ht="21">
      <c r="A17" s="3" t="s">
        <v>101</v>
      </c>
      <c r="C17" s="37" t="s">
        <v>91</v>
      </c>
      <c r="D17" s="6"/>
      <c r="E17" s="38" t="s">
        <v>37</v>
      </c>
      <c r="F17" s="6"/>
      <c r="G17" s="6" t="s">
        <v>95</v>
      </c>
      <c r="H17" s="6"/>
      <c r="I17" s="6">
        <v>0</v>
      </c>
      <c r="J17" s="6"/>
      <c r="K17" s="39">
        <v>878597687</v>
      </c>
      <c r="L17" s="6"/>
      <c r="M17" s="19">
        <v>7379276</v>
      </c>
      <c r="N17" s="6"/>
      <c r="O17" s="19">
        <v>9747484</v>
      </c>
      <c r="P17" s="6"/>
      <c r="Q17" s="19">
        <v>876229479</v>
      </c>
      <c r="R17" s="6"/>
      <c r="S17" s="7">
        <v>2.9999999999999997E-4</v>
      </c>
      <c r="U17" s="25"/>
    </row>
    <row r="18" spans="1:21" ht="21">
      <c r="A18" s="3" t="s">
        <v>101</v>
      </c>
      <c r="C18" s="37" t="s">
        <v>92</v>
      </c>
      <c r="D18" s="6"/>
      <c r="E18" s="38" t="s">
        <v>37</v>
      </c>
      <c r="F18" s="6"/>
      <c r="G18" s="6" t="s">
        <v>95</v>
      </c>
      <c r="H18" s="6"/>
      <c r="I18" s="6">
        <v>0</v>
      </c>
      <c r="J18" s="6"/>
      <c r="K18" s="39">
        <v>4125988188</v>
      </c>
      <c r="L18" s="6"/>
      <c r="M18" s="19">
        <v>34959853</v>
      </c>
      <c r="N18" s="6"/>
      <c r="O18" s="19">
        <v>9747484</v>
      </c>
      <c r="P18" s="6"/>
      <c r="Q18" s="19">
        <v>4151200557</v>
      </c>
      <c r="R18" s="6"/>
      <c r="S18" s="7">
        <v>1.6000000000000001E-3</v>
      </c>
      <c r="U18" s="25"/>
    </row>
    <row r="19" spans="1:21" ht="21">
      <c r="A19" s="3" t="s">
        <v>101</v>
      </c>
      <c r="C19" s="37" t="s">
        <v>98</v>
      </c>
      <c r="D19" s="6"/>
      <c r="E19" s="38" t="s">
        <v>37</v>
      </c>
      <c r="F19" s="6"/>
      <c r="G19" s="6" t="s">
        <v>99</v>
      </c>
      <c r="H19" s="6"/>
      <c r="I19" s="6">
        <v>0</v>
      </c>
      <c r="J19" s="6"/>
      <c r="K19" s="39">
        <v>13912425799</v>
      </c>
      <c r="L19" s="6"/>
      <c r="M19" s="19">
        <v>26479599351</v>
      </c>
      <c r="N19" s="6"/>
      <c r="O19" s="19">
        <v>5135405620</v>
      </c>
      <c r="P19" s="6"/>
      <c r="Q19" s="19">
        <v>35256619530</v>
      </c>
      <c r="R19" s="6"/>
      <c r="S19" s="7">
        <v>1.3599999999999999E-2</v>
      </c>
      <c r="U19" s="25"/>
    </row>
    <row r="20" spans="1:21" ht="21">
      <c r="A20" s="3" t="s">
        <v>101</v>
      </c>
      <c r="C20" s="37" t="s">
        <v>102</v>
      </c>
      <c r="D20" s="6"/>
      <c r="E20" s="38" t="s">
        <v>37</v>
      </c>
      <c r="F20" s="6"/>
      <c r="G20" s="6" t="s">
        <v>103</v>
      </c>
      <c r="H20" s="6"/>
      <c r="I20" s="6">
        <v>0</v>
      </c>
      <c r="J20" s="6"/>
      <c r="K20" s="39">
        <v>2403899181</v>
      </c>
      <c r="L20" s="6"/>
      <c r="M20" s="19">
        <v>24870220962</v>
      </c>
      <c r="N20" s="6"/>
      <c r="O20" s="19">
        <v>180536134</v>
      </c>
      <c r="P20" s="6"/>
      <c r="Q20" s="19">
        <v>27093584009</v>
      </c>
      <c r="R20" s="6"/>
      <c r="S20" s="7">
        <v>1.0500000000000001E-2</v>
      </c>
      <c r="U20" s="25"/>
    </row>
    <row r="21" spans="1:21" ht="21">
      <c r="A21" s="3" t="s">
        <v>101</v>
      </c>
      <c r="C21" s="37" t="s">
        <v>104</v>
      </c>
      <c r="D21" s="6"/>
      <c r="E21" s="38" t="s">
        <v>37</v>
      </c>
      <c r="F21" s="6"/>
      <c r="G21" s="6" t="s">
        <v>105</v>
      </c>
      <c r="H21" s="6"/>
      <c r="I21" s="6">
        <v>0</v>
      </c>
      <c r="J21" s="6"/>
      <c r="K21" s="39">
        <v>7225608058</v>
      </c>
      <c r="L21" s="6"/>
      <c r="M21" s="19">
        <v>22275005448</v>
      </c>
      <c r="N21" s="6"/>
      <c r="O21" s="19">
        <v>5255289458</v>
      </c>
      <c r="P21" s="6"/>
      <c r="Q21" s="19">
        <v>24245324048</v>
      </c>
      <c r="R21" s="6"/>
      <c r="S21" s="7">
        <v>9.4000000000000004E-3</v>
      </c>
      <c r="U21" s="25"/>
    </row>
    <row r="22" spans="1:21" ht="21.75" thickBot="1">
      <c r="H22" s="20"/>
      <c r="I22" s="20"/>
      <c r="J22" s="20"/>
      <c r="K22" s="29">
        <f>SUM(K8:K21)</f>
        <v>80488034289</v>
      </c>
      <c r="L22" s="30"/>
      <c r="M22" s="29">
        <f>SUM(M8:M21)</f>
        <v>567828267948</v>
      </c>
      <c r="N22" s="30"/>
      <c r="O22" s="29">
        <f>SUM(O8:O21)</f>
        <v>374863991970</v>
      </c>
      <c r="P22" s="30"/>
      <c r="Q22" s="21">
        <f>SUM(Q8:Q21)</f>
        <v>273452310267</v>
      </c>
      <c r="R22" s="20"/>
      <c r="S22" s="27">
        <f>SUM(S8:S21)</f>
        <v>0.10559999999999999</v>
      </c>
    </row>
    <row r="23" spans="1:21" ht="19.5" thickTop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/>
      <c r="N23" s="2"/>
      <c r="O23" s="2"/>
      <c r="P23" s="2"/>
      <c r="Q23" s="2"/>
      <c r="R23" s="2"/>
      <c r="S23" s="2"/>
    </row>
    <row r="24" spans="1:2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/>
      <c r="N24" s="2"/>
      <c r="O24" s="2"/>
      <c r="P24" s="2"/>
      <c r="Q24" s="4"/>
      <c r="R24" s="2"/>
      <c r="S24" s="2"/>
    </row>
    <row r="25" spans="1: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/>
      <c r="N25" s="2"/>
      <c r="O25" s="2"/>
      <c r="P25" s="2"/>
      <c r="Q25" s="2"/>
      <c r="R25" s="2"/>
      <c r="S25" s="2"/>
    </row>
    <row r="26" spans="1:2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/>
      <c r="N26" s="2"/>
      <c r="O26" s="2"/>
      <c r="P26" s="2"/>
      <c r="Q26" s="2"/>
      <c r="R26" s="2"/>
      <c r="S26" s="2"/>
    </row>
    <row r="27" spans="1:21">
      <c r="M27" s="4"/>
    </row>
    <row r="33" spans="1:1">
      <c r="A33" s="32"/>
    </row>
    <row r="34" spans="1:1">
      <c r="A34" s="32"/>
    </row>
    <row r="35" spans="1:1">
      <c r="A35" s="32"/>
    </row>
    <row r="36" spans="1:1">
      <c r="A36" s="32"/>
    </row>
    <row r="37" spans="1:1">
      <c r="A37" s="32"/>
    </row>
    <row r="38" spans="1:1">
      <c r="A38" s="32"/>
    </row>
    <row r="39" spans="1:1">
      <c r="A39" s="32"/>
    </row>
    <row r="40" spans="1:1">
      <c r="A40" s="32"/>
    </row>
    <row r="41" spans="1:1">
      <c r="A41" s="32"/>
    </row>
  </sheetData>
  <mergeCells count="17">
    <mergeCell ref="A2:S2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A4:S4"/>
    <mergeCell ref="G7"/>
    <mergeCell ref="I7"/>
    <mergeCell ref="C6:I6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U23"/>
  <sheetViews>
    <sheetView rightToLeft="1" zoomScaleNormal="100" workbookViewId="0">
      <selection activeCell="S12" sqref="S12"/>
    </sheetView>
  </sheetViews>
  <sheetFormatPr defaultRowHeight="18.75"/>
  <cols>
    <col min="1" max="1" width="41.42578125" style="1" customWidth="1"/>
    <col min="2" max="2" width="1" style="1" customWidth="1"/>
    <col min="3" max="3" width="15.28515625" style="1" customWidth="1"/>
    <col min="4" max="4" width="1" style="1" customWidth="1"/>
    <col min="5" max="5" width="13.7109375" style="1" customWidth="1"/>
    <col min="6" max="6" width="1" style="1" customWidth="1"/>
    <col min="7" max="7" width="9.140625" style="1" customWidth="1"/>
    <col min="8" max="8" width="1" style="1" customWidth="1"/>
    <col min="9" max="9" width="15.42578125" style="1" customWidth="1"/>
    <col min="10" max="10" width="1" style="1" customWidth="1"/>
    <col min="11" max="11" width="15.42578125" style="1" customWidth="1"/>
    <col min="12" max="12" width="1" style="1" customWidth="1"/>
    <col min="13" max="13" width="16.140625" style="1" customWidth="1"/>
    <col min="14" max="14" width="1" style="1" customWidth="1"/>
    <col min="15" max="15" width="16.7109375" style="1" customWidth="1"/>
    <col min="16" max="16" width="1" style="1" customWidth="1"/>
    <col min="17" max="17" width="12.140625" style="1" customWidth="1"/>
    <col min="18" max="18" width="1" style="1" customWidth="1"/>
    <col min="19" max="19" width="21.42578125" style="1" customWidth="1"/>
    <col min="20" max="20" width="1" style="1" customWidth="1"/>
    <col min="21" max="21" width="16.5703125" style="1" bestFit="1" customWidth="1"/>
    <col min="22" max="16384" width="9.140625" style="1"/>
  </cols>
  <sheetData>
    <row r="1" spans="1:2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30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2"/>
    </row>
    <row r="3" spans="1:21" ht="30">
      <c r="A3" s="70" t="s">
        <v>43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2"/>
    </row>
    <row r="4" spans="1:21" ht="30">
      <c r="A4" s="70" t="s">
        <v>111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2"/>
    </row>
    <row r="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1">
      <c r="A6" s="71" t="s">
        <v>44</v>
      </c>
      <c r="B6" s="71" t="s">
        <v>44</v>
      </c>
      <c r="C6" s="71" t="s">
        <v>44</v>
      </c>
      <c r="D6" s="71" t="s">
        <v>44</v>
      </c>
      <c r="E6" s="71" t="s">
        <v>44</v>
      </c>
      <c r="F6" s="71" t="s">
        <v>44</v>
      </c>
      <c r="G6" s="71" t="s">
        <v>44</v>
      </c>
      <c r="H6" s="2"/>
      <c r="I6" s="71" t="s">
        <v>45</v>
      </c>
      <c r="J6" s="71" t="s">
        <v>45</v>
      </c>
      <c r="K6" s="71" t="s">
        <v>45</v>
      </c>
      <c r="L6" s="71" t="s">
        <v>45</v>
      </c>
      <c r="M6" s="71" t="s">
        <v>45</v>
      </c>
      <c r="N6" s="2"/>
      <c r="O6" s="71" t="s">
        <v>46</v>
      </c>
      <c r="P6" s="71" t="s">
        <v>46</v>
      </c>
      <c r="Q6" s="71" t="s">
        <v>46</v>
      </c>
      <c r="R6" s="71" t="s">
        <v>46</v>
      </c>
      <c r="S6" s="71" t="s">
        <v>46</v>
      </c>
      <c r="T6" s="2"/>
    </row>
    <row r="7" spans="1:21">
      <c r="A7" s="74" t="s">
        <v>47</v>
      </c>
      <c r="B7" s="5"/>
      <c r="C7" s="68" t="s">
        <v>48</v>
      </c>
      <c r="D7" s="5"/>
      <c r="E7" s="68" t="s">
        <v>20</v>
      </c>
      <c r="F7" s="5"/>
      <c r="G7" s="68" t="s">
        <v>21</v>
      </c>
      <c r="H7" s="5"/>
      <c r="I7" s="68" t="s">
        <v>49</v>
      </c>
      <c r="J7" s="5"/>
      <c r="K7" s="68" t="s">
        <v>50</v>
      </c>
      <c r="L7" s="5"/>
      <c r="M7" s="68" t="s">
        <v>51</v>
      </c>
      <c r="N7" s="5"/>
      <c r="O7" s="68" t="s">
        <v>49</v>
      </c>
      <c r="P7" s="5"/>
      <c r="Q7" s="68" t="s">
        <v>50</v>
      </c>
      <c r="R7" s="5"/>
      <c r="S7" s="68" t="s">
        <v>51</v>
      </c>
      <c r="T7" s="2"/>
    </row>
    <row r="8" spans="1:21" ht="21">
      <c r="A8" s="3" t="s">
        <v>38</v>
      </c>
      <c r="B8" s="2"/>
      <c r="C8" s="39">
        <v>8</v>
      </c>
      <c r="D8" s="22"/>
      <c r="E8" s="22"/>
      <c r="F8" s="22"/>
      <c r="G8" s="38">
        <v>0</v>
      </c>
      <c r="H8" s="22"/>
      <c r="I8" s="39">
        <v>0</v>
      </c>
      <c r="J8" s="22"/>
      <c r="K8" s="39">
        <v>0</v>
      </c>
      <c r="L8" s="22"/>
      <c r="M8" s="39">
        <v>0</v>
      </c>
      <c r="N8" s="22"/>
      <c r="O8" s="39">
        <v>1698</v>
      </c>
      <c r="P8" s="22"/>
      <c r="Q8" s="39">
        <v>0</v>
      </c>
      <c r="R8" s="22"/>
      <c r="S8" s="39">
        <v>1698</v>
      </c>
      <c r="T8" s="2"/>
    </row>
    <row r="9" spans="1:21" ht="21">
      <c r="A9" s="3" t="s">
        <v>41</v>
      </c>
      <c r="B9" s="2"/>
      <c r="C9" s="39">
        <v>15</v>
      </c>
      <c r="D9" s="22"/>
      <c r="E9" s="22"/>
      <c r="F9" s="22"/>
      <c r="G9" s="38">
        <v>0</v>
      </c>
      <c r="H9" s="22"/>
      <c r="I9" s="39">
        <v>3469287</v>
      </c>
      <c r="J9" s="22"/>
      <c r="K9" s="39">
        <v>0</v>
      </c>
      <c r="L9" s="22"/>
      <c r="M9" s="39">
        <v>3469287</v>
      </c>
      <c r="N9" s="22"/>
      <c r="O9" s="39">
        <v>6966199</v>
      </c>
      <c r="P9" s="22"/>
      <c r="Q9" s="39">
        <v>0</v>
      </c>
      <c r="R9" s="22"/>
      <c r="S9" s="39">
        <v>6966199</v>
      </c>
      <c r="T9" s="2"/>
    </row>
    <row r="10" spans="1:21" ht="21">
      <c r="A10" s="3" t="s">
        <v>101</v>
      </c>
      <c r="B10" s="2"/>
      <c r="C10" s="39">
        <v>17</v>
      </c>
      <c r="D10" s="22"/>
      <c r="E10" s="22"/>
      <c r="F10" s="22"/>
      <c r="G10" s="38">
        <v>0</v>
      </c>
      <c r="H10" s="22"/>
      <c r="I10" s="39">
        <v>2324880</v>
      </c>
      <c r="J10" s="22"/>
      <c r="K10" s="39">
        <v>0</v>
      </c>
      <c r="L10" s="22"/>
      <c r="M10" s="39">
        <v>2324880</v>
      </c>
      <c r="N10" s="22"/>
      <c r="O10" s="39">
        <v>5135855</v>
      </c>
      <c r="P10" s="22"/>
      <c r="Q10" s="39">
        <v>0</v>
      </c>
      <c r="R10" s="22"/>
      <c r="S10" s="39">
        <v>5135855</v>
      </c>
      <c r="T10" s="2"/>
    </row>
    <row r="11" spans="1:21" ht="21">
      <c r="A11" s="3" t="s">
        <v>101</v>
      </c>
      <c r="B11" s="2"/>
      <c r="C11" s="39">
        <v>17</v>
      </c>
      <c r="D11" s="22"/>
      <c r="E11" s="22"/>
      <c r="F11" s="22"/>
      <c r="G11" s="38">
        <v>0</v>
      </c>
      <c r="H11" s="22"/>
      <c r="I11" s="39">
        <v>16439752</v>
      </c>
      <c r="J11" s="22"/>
      <c r="K11" s="39">
        <v>0</v>
      </c>
      <c r="L11" s="22"/>
      <c r="M11" s="39">
        <v>16439752</v>
      </c>
      <c r="N11" s="22"/>
      <c r="O11" s="39">
        <v>33389786</v>
      </c>
      <c r="P11" s="22"/>
      <c r="Q11" s="39">
        <v>0</v>
      </c>
      <c r="R11" s="22"/>
      <c r="S11" s="39">
        <v>33389786</v>
      </c>
      <c r="T11" s="2"/>
      <c r="U11" s="25"/>
    </row>
    <row r="12" spans="1:21" ht="21">
      <c r="A12" s="3" t="s">
        <v>101</v>
      </c>
      <c r="B12" s="2"/>
      <c r="C12" s="39">
        <v>8</v>
      </c>
      <c r="D12" s="22"/>
      <c r="E12" s="22"/>
      <c r="F12" s="22"/>
      <c r="G12" s="38">
        <v>0</v>
      </c>
      <c r="H12" s="22"/>
      <c r="I12" s="39">
        <v>8529326</v>
      </c>
      <c r="J12" s="22"/>
      <c r="K12" s="39">
        <v>0</v>
      </c>
      <c r="L12" s="22"/>
      <c r="M12" s="39">
        <v>8529326</v>
      </c>
      <c r="N12" s="22"/>
      <c r="O12" s="39">
        <v>16173159</v>
      </c>
      <c r="P12" s="22"/>
      <c r="Q12" s="39">
        <v>0</v>
      </c>
      <c r="R12" s="22"/>
      <c r="S12" s="39">
        <v>16173159</v>
      </c>
      <c r="T12" s="2"/>
      <c r="U12" s="25"/>
    </row>
    <row r="13" spans="1:21" ht="21">
      <c r="A13" s="3" t="s">
        <v>101</v>
      </c>
      <c r="B13" s="2"/>
      <c r="C13" s="39">
        <v>17</v>
      </c>
      <c r="D13" s="22"/>
      <c r="E13" s="22"/>
      <c r="F13" s="22"/>
      <c r="G13" s="38">
        <v>0</v>
      </c>
      <c r="H13" s="22"/>
      <c r="I13" s="39">
        <v>50653227</v>
      </c>
      <c r="J13" s="22"/>
      <c r="K13" s="39">
        <v>0</v>
      </c>
      <c r="L13" s="22"/>
      <c r="M13" s="39">
        <v>50653227</v>
      </c>
      <c r="N13" s="22"/>
      <c r="O13" s="39">
        <v>101306454</v>
      </c>
      <c r="P13" s="22"/>
      <c r="Q13" s="39">
        <v>0</v>
      </c>
      <c r="R13" s="22"/>
      <c r="S13" s="39">
        <v>101306454</v>
      </c>
      <c r="T13" s="2"/>
      <c r="U13" s="25"/>
    </row>
    <row r="14" spans="1:21" ht="21">
      <c r="A14" s="3" t="s">
        <v>101</v>
      </c>
      <c r="B14" s="2"/>
      <c r="C14" s="39">
        <v>11</v>
      </c>
      <c r="D14" s="22"/>
      <c r="E14" s="22"/>
      <c r="F14" s="22"/>
      <c r="G14" s="38">
        <v>0</v>
      </c>
      <c r="H14" s="22"/>
      <c r="I14" s="39">
        <v>16704689</v>
      </c>
      <c r="J14" s="22"/>
      <c r="K14" s="39">
        <v>0</v>
      </c>
      <c r="L14" s="22"/>
      <c r="M14" s="39">
        <v>16704689</v>
      </c>
      <c r="N14" s="22"/>
      <c r="O14" s="39">
        <v>33409378</v>
      </c>
      <c r="P14" s="22"/>
      <c r="Q14" s="39">
        <v>0</v>
      </c>
      <c r="R14" s="22"/>
      <c r="S14" s="39">
        <v>33409378</v>
      </c>
      <c r="T14" s="2"/>
      <c r="U14" s="25"/>
    </row>
    <row r="15" spans="1:21" ht="21">
      <c r="A15" s="3" t="s">
        <v>89</v>
      </c>
      <c r="B15" s="2"/>
      <c r="C15" s="39">
        <v>17</v>
      </c>
      <c r="D15" s="22"/>
      <c r="E15" s="22"/>
      <c r="F15" s="22"/>
      <c r="G15" s="38">
        <v>0</v>
      </c>
      <c r="H15" s="22"/>
      <c r="I15" s="39">
        <v>6967858</v>
      </c>
      <c r="J15" s="22"/>
      <c r="K15" s="39">
        <v>0</v>
      </c>
      <c r="L15" s="22"/>
      <c r="M15" s="39">
        <v>6967858</v>
      </c>
      <c r="N15" s="22"/>
      <c r="O15" s="39">
        <v>10726551</v>
      </c>
      <c r="P15" s="22"/>
      <c r="Q15" s="39">
        <v>0</v>
      </c>
      <c r="R15" s="22"/>
      <c r="S15" s="39">
        <v>10726551</v>
      </c>
      <c r="T15" s="2"/>
      <c r="U15" s="25"/>
    </row>
    <row r="16" spans="1:21" ht="21">
      <c r="A16" s="3" t="s">
        <v>101</v>
      </c>
      <c r="B16" s="2"/>
      <c r="C16" s="39">
        <v>21</v>
      </c>
      <c r="D16" s="22"/>
      <c r="E16" s="22"/>
      <c r="F16" s="22"/>
      <c r="G16" s="38">
        <v>0</v>
      </c>
      <c r="H16" s="22"/>
      <c r="I16" s="39">
        <v>7379276</v>
      </c>
      <c r="J16" s="22"/>
      <c r="K16" s="39">
        <v>0</v>
      </c>
      <c r="L16" s="22"/>
      <c r="M16" s="39">
        <v>7379276</v>
      </c>
      <c r="N16" s="22"/>
      <c r="O16" s="39">
        <v>8374677</v>
      </c>
      <c r="P16" s="22"/>
      <c r="Q16" s="39">
        <v>0</v>
      </c>
      <c r="R16" s="22"/>
      <c r="S16" s="39">
        <v>8374677</v>
      </c>
      <c r="T16" s="2"/>
      <c r="U16" s="25"/>
    </row>
    <row r="17" spans="1:21" ht="21">
      <c r="A17" s="3" t="s">
        <v>101</v>
      </c>
      <c r="B17" s="2"/>
      <c r="C17" s="39">
        <v>21</v>
      </c>
      <c r="D17" s="22"/>
      <c r="E17" s="22"/>
      <c r="F17" s="22"/>
      <c r="G17" s="38">
        <v>0</v>
      </c>
      <c r="H17" s="22"/>
      <c r="I17" s="39">
        <v>34959853</v>
      </c>
      <c r="J17" s="22"/>
      <c r="K17" s="39">
        <v>0</v>
      </c>
      <c r="L17" s="22"/>
      <c r="M17" s="39">
        <v>34959853</v>
      </c>
      <c r="N17" s="22"/>
      <c r="O17" s="39">
        <v>34964057</v>
      </c>
      <c r="P17" s="22"/>
      <c r="Q17" s="39">
        <v>0</v>
      </c>
      <c r="R17" s="22"/>
      <c r="S17" s="39">
        <v>34964057</v>
      </c>
      <c r="T17" s="2"/>
      <c r="U17" s="25"/>
    </row>
    <row r="18" spans="1:21" ht="21">
      <c r="A18" s="3" t="s">
        <v>101</v>
      </c>
      <c r="B18" s="2"/>
      <c r="C18" s="39">
        <v>1</v>
      </c>
      <c r="D18" s="22"/>
      <c r="E18" s="22"/>
      <c r="F18" s="22"/>
      <c r="G18" s="38">
        <v>0</v>
      </c>
      <c r="H18" s="22"/>
      <c r="I18" s="39">
        <v>38854993</v>
      </c>
      <c r="J18" s="22"/>
      <c r="K18" s="39">
        <v>0</v>
      </c>
      <c r="L18" s="22"/>
      <c r="M18" s="39">
        <v>38854993</v>
      </c>
      <c r="N18" s="22"/>
      <c r="O18" s="39">
        <v>82174920</v>
      </c>
      <c r="P18" s="22"/>
      <c r="Q18" s="39">
        <v>0</v>
      </c>
      <c r="R18" s="22"/>
      <c r="S18" s="39">
        <v>82174920</v>
      </c>
      <c r="T18" s="2"/>
      <c r="U18" s="25"/>
    </row>
    <row r="19" spans="1:21" ht="21">
      <c r="A19" s="3" t="s">
        <v>101</v>
      </c>
      <c r="B19" s="2"/>
      <c r="C19" s="39">
        <v>17</v>
      </c>
      <c r="D19" s="22"/>
      <c r="E19" s="22"/>
      <c r="F19" s="22"/>
      <c r="G19" s="38">
        <v>0</v>
      </c>
      <c r="H19" s="22"/>
      <c r="I19" s="39">
        <v>18883357</v>
      </c>
      <c r="J19" s="22"/>
      <c r="K19" s="39">
        <v>0</v>
      </c>
      <c r="L19" s="22"/>
      <c r="M19" s="39">
        <v>18883357</v>
      </c>
      <c r="N19" s="22"/>
      <c r="O19" s="39">
        <v>42592013</v>
      </c>
      <c r="P19" s="22"/>
      <c r="Q19" s="39">
        <v>0</v>
      </c>
      <c r="R19" s="22"/>
      <c r="S19" s="39">
        <v>42592013</v>
      </c>
      <c r="T19" s="2"/>
      <c r="U19" s="25"/>
    </row>
    <row r="20" spans="1:21" ht="21">
      <c r="A20" s="3" t="s">
        <v>101</v>
      </c>
      <c r="B20" s="2"/>
      <c r="C20" s="39">
        <v>29</v>
      </c>
      <c r="D20" s="22"/>
      <c r="E20" s="22"/>
      <c r="F20" s="22"/>
      <c r="G20" s="38">
        <v>0</v>
      </c>
      <c r="H20" s="22"/>
      <c r="I20" s="39">
        <v>16734213</v>
      </c>
      <c r="J20" s="22"/>
      <c r="K20" s="39">
        <v>0</v>
      </c>
      <c r="L20" s="22"/>
      <c r="M20" s="39">
        <v>16734213</v>
      </c>
      <c r="N20" s="22"/>
      <c r="O20" s="39">
        <v>61885104</v>
      </c>
      <c r="P20" s="22"/>
      <c r="Q20" s="39">
        <v>0</v>
      </c>
      <c r="R20" s="22"/>
      <c r="S20" s="39">
        <v>61885104</v>
      </c>
      <c r="T20" s="2"/>
      <c r="U20" s="25"/>
    </row>
    <row r="21" spans="1:21" ht="21.75" thickBot="1">
      <c r="H21" s="11"/>
      <c r="I21" s="23">
        <f>SUM(I8:I20)</f>
        <v>221900711</v>
      </c>
      <c r="J21" s="24"/>
      <c r="K21" s="23">
        <f>SUM(K8:K20)</f>
        <v>0</v>
      </c>
      <c r="L21" s="24"/>
      <c r="M21" s="23">
        <f>SUM(M8:M20)</f>
        <v>221900711</v>
      </c>
      <c r="N21" s="24"/>
      <c r="O21" s="23">
        <f>SUM(O8:O20)</f>
        <v>437099851</v>
      </c>
      <c r="P21" s="24"/>
      <c r="Q21" s="23">
        <f>SUM(Q8:Q20)</f>
        <v>0</v>
      </c>
      <c r="R21" s="24"/>
      <c r="S21" s="23">
        <f>SUM(S8:S20)</f>
        <v>437099851</v>
      </c>
      <c r="T21" s="2"/>
    </row>
    <row r="22" spans="1:21" ht="19.5" thickTop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1">
      <c r="A23" s="2"/>
      <c r="B23" s="2"/>
      <c r="C23" s="2"/>
      <c r="D23" s="2"/>
      <c r="E23" s="2"/>
      <c r="F23" s="2"/>
      <c r="G23" s="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</sheetData>
  <mergeCells count="16">
    <mergeCell ref="A2:S2"/>
    <mergeCell ref="A3:S3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  <mergeCell ref="A4:S4"/>
  </mergeCells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S13"/>
  <sheetViews>
    <sheetView rightToLeft="1" zoomScaleNormal="100" workbookViewId="0">
      <selection activeCell="I14" sqref="I14"/>
    </sheetView>
  </sheetViews>
  <sheetFormatPr defaultRowHeight="18.75"/>
  <cols>
    <col min="1" max="1" width="15.5703125" style="1" customWidth="1"/>
    <col min="2" max="2" width="1" style="1" customWidth="1"/>
    <col min="3" max="3" width="13.42578125" style="1" customWidth="1"/>
    <col min="4" max="4" width="1" style="1" customWidth="1"/>
    <col min="5" max="5" width="26.42578125" style="1" customWidth="1"/>
    <col min="6" max="6" width="1" style="1" customWidth="1"/>
    <col min="7" max="7" width="15" style="1" customWidth="1"/>
    <col min="8" max="8" width="1" style="1" customWidth="1"/>
    <col min="9" max="9" width="16.7109375" style="1" customWidth="1"/>
    <col min="10" max="10" width="1" style="1" customWidth="1"/>
    <col min="11" max="11" width="9.140625" style="1" customWidth="1"/>
    <col min="12" max="12" width="1" style="1" customWidth="1"/>
    <col min="13" max="13" width="18.85546875" style="1" customWidth="1"/>
    <col min="14" max="14" width="1" style="1" customWidth="1"/>
    <col min="15" max="15" width="15.85546875" style="1" customWidth="1"/>
    <col min="16" max="16" width="1" style="1" customWidth="1"/>
    <col min="17" max="17" width="13.140625" style="1" bestFit="1" customWidth="1"/>
    <col min="18" max="18" width="1" style="1" customWidth="1"/>
    <col min="19" max="19" width="22.42578125" style="1" customWidth="1"/>
    <col min="20" max="20" width="1" style="1" customWidth="1"/>
    <col min="21" max="21" width="9.140625" style="1" customWidth="1"/>
    <col min="22" max="16384" width="9.140625" style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0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30">
      <c r="A3" s="70" t="s">
        <v>43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30">
      <c r="A4" s="70" t="s">
        <v>79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79" t="s">
        <v>1</v>
      </c>
      <c r="B6" s="5"/>
      <c r="C6" s="68" t="s">
        <v>52</v>
      </c>
      <c r="D6" s="68" t="s">
        <v>52</v>
      </c>
      <c r="E6" s="68" t="s">
        <v>52</v>
      </c>
      <c r="F6" s="68" t="s">
        <v>52</v>
      </c>
      <c r="G6" s="68" t="s">
        <v>52</v>
      </c>
      <c r="H6" s="5"/>
      <c r="I6" s="68" t="s">
        <v>45</v>
      </c>
      <c r="J6" s="68" t="s">
        <v>45</v>
      </c>
      <c r="K6" s="68" t="s">
        <v>45</v>
      </c>
      <c r="L6" s="68" t="s">
        <v>45</v>
      </c>
      <c r="M6" s="68" t="s">
        <v>45</v>
      </c>
      <c r="N6" s="5"/>
      <c r="O6" s="68" t="s">
        <v>46</v>
      </c>
      <c r="P6" s="68" t="s">
        <v>46</v>
      </c>
      <c r="Q6" s="68" t="s">
        <v>46</v>
      </c>
      <c r="R6" s="68" t="s">
        <v>46</v>
      </c>
      <c r="S6" s="68" t="s">
        <v>46</v>
      </c>
    </row>
    <row r="7" spans="1:19">
      <c r="A7" s="79" t="s">
        <v>1</v>
      </c>
      <c r="B7" s="5"/>
      <c r="C7" s="68" t="s">
        <v>53</v>
      </c>
      <c r="D7" s="5"/>
      <c r="E7" s="68" t="s">
        <v>54</v>
      </c>
      <c r="F7" s="5"/>
      <c r="G7" s="68" t="s">
        <v>55</v>
      </c>
      <c r="H7" s="5"/>
      <c r="I7" s="68" t="s">
        <v>56</v>
      </c>
      <c r="J7" s="5"/>
      <c r="K7" s="68" t="s">
        <v>50</v>
      </c>
      <c r="L7" s="5"/>
      <c r="M7" s="68" t="s">
        <v>57</v>
      </c>
      <c r="N7" s="5"/>
      <c r="O7" s="68" t="s">
        <v>56</v>
      </c>
      <c r="P7" s="5"/>
      <c r="Q7" s="68" t="s">
        <v>50</v>
      </c>
      <c r="R7" s="5"/>
      <c r="S7" s="68" t="s">
        <v>57</v>
      </c>
    </row>
    <row r="8" spans="1:19" ht="21">
      <c r="A8" s="3" t="s">
        <v>13</v>
      </c>
      <c r="B8" s="2"/>
      <c r="C8" s="6" t="s">
        <v>58</v>
      </c>
      <c r="D8" s="6"/>
      <c r="E8" s="19">
        <v>15123174</v>
      </c>
      <c r="F8" s="6"/>
      <c r="G8" s="19">
        <v>125</v>
      </c>
      <c r="H8" s="6"/>
      <c r="I8" s="19">
        <v>0</v>
      </c>
      <c r="J8" s="6"/>
      <c r="K8" s="19">
        <v>0</v>
      </c>
      <c r="L8" s="6"/>
      <c r="M8" s="19">
        <v>0</v>
      </c>
      <c r="N8" s="6"/>
      <c r="O8" s="19">
        <v>1890396750</v>
      </c>
      <c r="P8" s="6"/>
      <c r="Q8" s="19">
        <v>0</v>
      </c>
      <c r="R8" s="6"/>
      <c r="S8" s="19">
        <v>1890396750</v>
      </c>
    </row>
    <row r="9" spans="1:19" ht="21.75" thickBot="1">
      <c r="A9" s="3" t="s">
        <v>67</v>
      </c>
      <c r="B9" s="2"/>
      <c r="C9" s="6"/>
      <c r="D9" s="6"/>
      <c r="E9" s="6"/>
      <c r="F9" s="6"/>
      <c r="G9" s="6"/>
      <c r="H9" s="6"/>
      <c r="I9" s="21">
        <f>I8</f>
        <v>0</v>
      </c>
      <c r="J9" s="6"/>
      <c r="K9" s="21">
        <f>K8</f>
        <v>0</v>
      </c>
      <c r="L9" s="6"/>
      <c r="M9" s="21">
        <f>M8</f>
        <v>0</v>
      </c>
      <c r="N9" s="6"/>
      <c r="O9" s="21">
        <f>O8</f>
        <v>1890396750</v>
      </c>
      <c r="P9" s="6"/>
      <c r="Q9" s="21">
        <f>Q8</f>
        <v>0</v>
      </c>
      <c r="R9" s="6"/>
      <c r="S9" s="21">
        <f>S8</f>
        <v>1890396750</v>
      </c>
    </row>
    <row r="10" spans="1:19" ht="19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E2C6-1E67-42E2-8049-814170DE7659}">
  <sheetPr>
    <tabColor theme="9" tint="0.39997558519241921"/>
  </sheetPr>
  <dimension ref="A2:T12"/>
  <sheetViews>
    <sheetView rightToLeft="1" zoomScale="93" zoomScaleNormal="93" workbookViewId="0">
      <selection activeCell="S12" sqref="S12"/>
    </sheetView>
  </sheetViews>
  <sheetFormatPr defaultRowHeight="15"/>
  <cols>
    <col min="1" max="1" width="28.28515625" customWidth="1"/>
    <col min="5" max="5" width="9.140625" customWidth="1"/>
    <col min="6" max="6" width="20" customWidth="1"/>
    <col min="7" max="7" width="22.42578125" customWidth="1"/>
    <col min="8" max="8" width="0.140625" customWidth="1"/>
    <col min="9" max="9" width="15.28515625" customWidth="1"/>
    <col min="11" max="11" width="14" customWidth="1"/>
    <col min="12" max="12" width="9.140625" customWidth="1"/>
    <col min="13" max="13" width="10.85546875" bestFit="1" customWidth="1"/>
    <col min="14" max="14" width="11.28515625" customWidth="1"/>
    <col min="15" max="15" width="10.85546875" bestFit="1" customWidth="1"/>
    <col min="16" max="16" width="11" customWidth="1"/>
    <col min="17" max="17" width="12.5703125" customWidth="1"/>
    <col min="18" max="18" width="13" customWidth="1"/>
    <col min="19" max="19" width="15.85546875" customWidth="1"/>
    <col min="20" max="20" width="9.140625" customWidth="1"/>
  </cols>
  <sheetData>
    <row r="2" spans="1:20" ht="26.25">
      <c r="A2" s="80" t="s">
        <v>112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26.25">
      <c r="A3" s="64" t="s">
        <v>113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55"/>
      <c r="T3" s="56"/>
    </row>
    <row r="4" spans="1:20" ht="26.25">
      <c r="A4" s="80" t="s">
        <v>114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55"/>
      <c r="S4" s="55"/>
      <c r="T4" s="56"/>
    </row>
    <row r="5" spans="1:20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26.25">
      <c r="A6" s="81" t="s">
        <v>1</v>
      </c>
      <c r="B6" s="82" t="s">
        <v>52</v>
      </c>
      <c r="C6" s="83"/>
      <c r="D6" s="83"/>
      <c r="E6" s="83"/>
      <c r="F6" s="83"/>
      <c r="G6" s="84"/>
      <c r="H6" s="1"/>
      <c r="I6" s="82" t="s">
        <v>45</v>
      </c>
      <c r="J6" s="83"/>
      <c r="K6" s="83"/>
      <c r="L6" s="83"/>
      <c r="M6" s="83"/>
      <c r="N6" s="84"/>
      <c r="O6" s="85" t="s">
        <v>46</v>
      </c>
      <c r="P6" s="85" t="s">
        <v>46</v>
      </c>
      <c r="Q6" s="83" t="s">
        <v>46</v>
      </c>
      <c r="R6" s="83" t="s">
        <v>46</v>
      </c>
      <c r="S6" s="83" t="s">
        <v>46</v>
      </c>
      <c r="T6" s="57"/>
    </row>
    <row r="7" spans="1:20" ht="19.5" customHeight="1">
      <c r="A7" s="81" t="s">
        <v>1</v>
      </c>
      <c r="B7" s="86" t="s">
        <v>53</v>
      </c>
      <c r="C7" s="86"/>
      <c r="D7" s="87" t="s">
        <v>54</v>
      </c>
      <c r="E7" s="87"/>
      <c r="F7" s="87"/>
      <c r="G7" s="59" t="s">
        <v>55</v>
      </c>
      <c r="H7" s="58"/>
      <c r="I7" s="86" t="s">
        <v>56</v>
      </c>
      <c r="J7" s="88"/>
      <c r="K7" s="88" t="s">
        <v>50</v>
      </c>
      <c r="L7" s="89"/>
      <c r="M7" s="88" t="s">
        <v>57</v>
      </c>
      <c r="N7" s="89"/>
      <c r="O7" s="88" t="s">
        <v>56</v>
      </c>
      <c r="P7" s="89"/>
      <c r="Q7" s="89" t="s">
        <v>50</v>
      </c>
      <c r="R7" s="86"/>
      <c r="S7" s="86" t="s">
        <v>57</v>
      </c>
      <c r="T7" s="86"/>
    </row>
    <row r="8" spans="1:20" ht="26.25" customHeight="1">
      <c r="A8" s="61" t="s">
        <v>13</v>
      </c>
      <c r="B8" s="90" t="s">
        <v>115</v>
      </c>
      <c r="C8" s="91"/>
      <c r="D8" s="92">
        <v>7171128</v>
      </c>
      <c r="E8" s="93"/>
      <c r="F8" s="94"/>
      <c r="G8" s="62">
        <v>40</v>
      </c>
      <c r="H8" s="60"/>
      <c r="I8" s="95">
        <v>286845120</v>
      </c>
      <c r="J8" s="95"/>
      <c r="K8" s="96">
        <v>17177461</v>
      </c>
      <c r="L8" s="96"/>
      <c r="M8" s="96">
        <v>269667659</v>
      </c>
      <c r="N8" s="96"/>
      <c r="O8" s="96">
        <v>286845120</v>
      </c>
      <c r="P8" s="96"/>
      <c r="Q8" s="95">
        <v>17177461</v>
      </c>
      <c r="R8" s="95"/>
      <c r="S8" s="95">
        <v>269667659</v>
      </c>
      <c r="T8" s="95"/>
    </row>
    <row r="9" spans="1:20" ht="24.75">
      <c r="A9" s="61" t="s">
        <v>97</v>
      </c>
      <c r="B9" s="90" t="s">
        <v>116</v>
      </c>
      <c r="C9" s="91"/>
      <c r="D9" s="92">
        <v>64784697</v>
      </c>
      <c r="E9" s="93"/>
      <c r="F9" s="94"/>
      <c r="G9" s="62">
        <v>50</v>
      </c>
      <c r="H9" s="1"/>
      <c r="I9" s="95">
        <v>3239234850</v>
      </c>
      <c r="J9" s="95"/>
      <c r="K9" s="95">
        <v>251690389</v>
      </c>
      <c r="L9" s="95"/>
      <c r="M9" s="95">
        <v>2987544461</v>
      </c>
      <c r="N9" s="95"/>
      <c r="O9" s="95">
        <v>3239234850</v>
      </c>
      <c r="P9" s="95"/>
      <c r="Q9" s="95">
        <v>251690389</v>
      </c>
      <c r="R9" s="95"/>
      <c r="S9" s="95">
        <v>2987544461</v>
      </c>
      <c r="T9" s="95"/>
    </row>
    <row r="10" spans="1:20" ht="26.25" customHeight="1">
      <c r="A10" s="61" t="s">
        <v>87</v>
      </c>
      <c r="B10" s="90" t="s">
        <v>118</v>
      </c>
      <c r="C10" s="91"/>
      <c r="D10" s="92">
        <v>530000</v>
      </c>
      <c r="E10" s="93"/>
      <c r="F10" s="94"/>
      <c r="G10" s="62">
        <v>412</v>
      </c>
      <c r="H10" s="60"/>
      <c r="I10" s="95">
        <v>218360000</v>
      </c>
      <c r="J10" s="95"/>
      <c r="K10" s="96">
        <v>27800765</v>
      </c>
      <c r="L10" s="96"/>
      <c r="M10" s="96">
        <v>190559235</v>
      </c>
      <c r="N10" s="96"/>
      <c r="O10" s="96">
        <v>218360000</v>
      </c>
      <c r="P10" s="96"/>
      <c r="Q10" s="95">
        <v>27800765</v>
      </c>
      <c r="R10" s="95"/>
      <c r="S10" s="95">
        <v>190559235</v>
      </c>
      <c r="T10" s="95"/>
    </row>
    <row r="11" spans="1:20" ht="24.75">
      <c r="A11" s="61" t="s">
        <v>100</v>
      </c>
      <c r="B11" s="90" t="s">
        <v>119</v>
      </c>
      <c r="C11" s="91"/>
      <c r="D11" s="92">
        <v>5166035</v>
      </c>
      <c r="E11" s="93"/>
      <c r="F11" s="94"/>
      <c r="G11" s="62">
        <v>20</v>
      </c>
      <c r="I11" s="95">
        <v>103320700</v>
      </c>
      <c r="J11" s="95"/>
      <c r="K11" s="95">
        <v>14638618</v>
      </c>
      <c r="L11" s="95"/>
      <c r="M11" s="95">
        <v>88682082</v>
      </c>
      <c r="N11" s="95"/>
      <c r="O11" s="95">
        <v>103320700</v>
      </c>
      <c r="P11" s="95"/>
      <c r="Q11" s="95">
        <v>14638618</v>
      </c>
      <c r="R11" s="95"/>
      <c r="S11" s="95">
        <v>88682082</v>
      </c>
      <c r="T11" s="95"/>
    </row>
    <row r="12" spans="1:20" ht="24.75">
      <c r="A12" s="61" t="s">
        <v>107</v>
      </c>
      <c r="B12" s="90" t="s">
        <v>117</v>
      </c>
      <c r="C12" s="91"/>
      <c r="D12" s="92">
        <v>10759495</v>
      </c>
      <c r="E12" s="93"/>
      <c r="F12" s="94"/>
      <c r="G12" s="62">
        <v>200</v>
      </c>
      <c r="I12" s="95">
        <v>2151899000</v>
      </c>
      <c r="J12" s="95"/>
      <c r="K12" s="95">
        <v>297251692</v>
      </c>
      <c r="L12" s="95"/>
      <c r="M12" s="95">
        <v>1854647308</v>
      </c>
      <c r="N12" s="95"/>
      <c r="O12" s="95">
        <v>2151899000</v>
      </c>
      <c r="P12" s="95"/>
      <c r="Q12" s="95">
        <v>297251692</v>
      </c>
      <c r="R12" s="95"/>
      <c r="S12" s="95">
        <v>1854647308</v>
      </c>
      <c r="T12" s="95"/>
    </row>
  </sheetData>
  <mergeCells count="54">
    <mergeCell ref="Q12:R12"/>
    <mergeCell ref="S9:T9"/>
    <mergeCell ref="S10:T10"/>
    <mergeCell ref="S11:T11"/>
    <mergeCell ref="S12:T12"/>
    <mergeCell ref="Q9:R9"/>
    <mergeCell ref="M12:N12"/>
    <mergeCell ref="O9:P9"/>
    <mergeCell ref="O10:P10"/>
    <mergeCell ref="O11:P11"/>
    <mergeCell ref="O12:P12"/>
    <mergeCell ref="M9:N9"/>
    <mergeCell ref="I12:J12"/>
    <mergeCell ref="K9:L9"/>
    <mergeCell ref="K10:L10"/>
    <mergeCell ref="K11:L11"/>
    <mergeCell ref="K12:L12"/>
    <mergeCell ref="I9:J9"/>
    <mergeCell ref="B12:C12"/>
    <mergeCell ref="D9:F9"/>
    <mergeCell ref="D10:F10"/>
    <mergeCell ref="D11:F11"/>
    <mergeCell ref="D12:F12"/>
    <mergeCell ref="O8:P8"/>
    <mergeCell ref="S8:T8"/>
    <mergeCell ref="B9:C9"/>
    <mergeCell ref="B10:C10"/>
    <mergeCell ref="B11:C11"/>
    <mergeCell ref="I10:J10"/>
    <mergeCell ref="I11:J11"/>
    <mergeCell ref="M10:N10"/>
    <mergeCell ref="M11:N11"/>
    <mergeCell ref="Q10:R10"/>
    <mergeCell ref="Q11:R11"/>
    <mergeCell ref="Q8:R8"/>
    <mergeCell ref="B8:C8"/>
    <mergeCell ref="D8:F8"/>
    <mergeCell ref="I8:J8"/>
    <mergeCell ref="K8:L8"/>
    <mergeCell ref="M8:N8"/>
    <mergeCell ref="A2:T2"/>
    <mergeCell ref="A4:Q4"/>
    <mergeCell ref="A6:A7"/>
    <mergeCell ref="B6:G6"/>
    <mergeCell ref="O6:S6"/>
    <mergeCell ref="B7:C7"/>
    <mergeCell ref="D7:F7"/>
    <mergeCell ref="I7:J7"/>
    <mergeCell ref="Q7:R7"/>
    <mergeCell ref="S7:T7"/>
    <mergeCell ref="K7:L7"/>
    <mergeCell ref="M7:N7"/>
    <mergeCell ref="O7:P7"/>
    <mergeCell ref="I6:N6"/>
  </mergeCells>
  <phoneticPr fontId="20" type="noConversion"/>
  <pageMargins left="0.7" right="0.7" top="0.75" bottom="0.75" header="0.3" footer="0.3"/>
  <pageSetup paperSize="9" scale="3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A1:U44"/>
  <sheetViews>
    <sheetView rightToLeft="1" zoomScaleNormal="100" workbookViewId="0">
      <selection activeCell="S12" sqref="S12"/>
    </sheetView>
  </sheetViews>
  <sheetFormatPr defaultRowHeight="18.75"/>
  <cols>
    <col min="1" max="1" width="32.140625" style="1" customWidth="1"/>
    <col min="2" max="2" width="1" style="1" customWidth="1"/>
    <col min="3" max="3" width="15.85546875" style="1" customWidth="1"/>
    <col min="4" max="4" width="1" style="1" customWidth="1"/>
    <col min="5" max="5" width="22" style="1" customWidth="1"/>
    <col min="6" max="6" width="1" style="1" customWidth="1"/>
    <col min="7" max="7" width="21.42578125" style="1" customWidth="1"/>
    <col min="8" max="8" width="1" style="1" customWidth="1"/>
    <col min="9" max="9" width="20.42578125" style="1" customWidth="1"/>
    <col min="10" max="10" width="1" style="1" customWidth="1"/>
    <col min="11" max="11" width="15.85546875" style="1" customWidth="1"/>
    <col min="12" max="12" width="1" style="1" customWidth="1"/>
    <col min="13" max="13" width="21" style="1" customWidth="1"/>
    <col min="14" max="14" width="1" style="1" customWidth="1"/>
    <col min="15" max="15" width="19.42578125" style="33" customWidth="1"/>
    <col min="16" max="16" width="1" style="33" customWidth="1"/>
    <col min="17" max="17" width="19.140625" style="33" customWidth="1"/>
    <col min="18" max="18" width="1" style="1" customWidth="1"/>
    <col min="19" max="19" width="16" style="1" bestFit="1" customWidth="1"/>
    <col min="20" max="16384" width="9.140625" style="1"/>
  </cols>
  <sheetData>
    <row r="1" spans="1:2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4"/>
      <c r="P1" s="44"/>
      <c r="Q1" s="44"/>
    </row>
    <row r="2" spans="1:21" ht="30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4"/>
      <c r="S2" s="34"/>
      <c r="T2" s="34"/>
      <c r="U2" s="34"/>
    </row>
    <row r="3" spans="1:21" ht="30">
      <c r="A3" s="70" t="s">
        <v>43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34"/>
      <c r="S3" s="34"/>
      <c r="T3" s="34"/>
      <c r="U3" s="34"/>
    </row>
    <row r="4" spans="1:21" ht="30">
      <c r="A4" s="70" t="s">
        <v>111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34"/>
      <c r="S4" s="34"/>
      <c r="T4" s="34"/>
      <c r="U4" s="34"/>
    </row>
    <row r="5" spans="1:21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4"/>
      <c r="P5" s="44"/>
      <c r="Q5" s="44"/>
    </row>
    <row r="6" spans="1:21">
      <c r="A6" s="74" t="s">
        <v>1</v>
      </c>
      <c r="B6" s="5"/>
      <c r="C6" s="68" t="s">
        <v>45</v>
      </c>
      <c r="D6" s="68" t="s">
        <v>45</v>
      </c>
      <c r="E6" s="68" t="s">
        <v>45</v>
      </c>
      <c r="F6" s="68" t="s">
        <v>45</v>
      </c>
      <c r="G6" s="68" t="s">
        <v>45</v>
      </c>
      <c r="H6" s="68" t="s">
        <v>45</v>
      </c>
      <c r="I6" s="68" t="s">
        <v>45</v>
      </c>
      <c r="J6" s="5"/>
      <c r="K6" s="68" t="s">
        <v>46</v>
      </c>
      <c r="L6" s="68" t="s">
        <v>46</v>
      </c>
      <c r="M6" s="68" t="s">
        <v>46</v>
      </c>
      <c r="N6" s="68" t="s">
        <v>46</v>
      </c>
      <c r="O6" s="68" t="s">
        <v>46</v>
      </c>
      <c r="P6" s="68" t="s">
        <v>46</v>
      </c>
      <c r="Q6" s="68" t="s">
        <v>46</v>
      </c>
    </row>
    <row r="7" spans="1:21" ht="46.5" customHeight="1">
      <c r="A7" s="74" t="s">
        <v>1</v>
      </c>
      <c r="B7" s="5"/>
      <c r="C7" s="68" t="s">
        <v>5</v>
      </c>
      <c r="D7" s="5"/>
      <c r="E7" s="68" t="s">
        <v>59</v>
      </c>
      <c r="F7" s="5"/>
      <c r="G7" s="68" t="s">
        <v>60</v>
      </c>
      <c r="H7" s="5"/>
      <c r="I7" s="68" t="s">
        <v>61</v>
      </c>
      <c r="J7" s="5"/>
      <c r="K7" s="68" t="s">
        <v>5</v>
      </c>
      <c r="L7" s="5"/>
      <c r="M7" s="68" t="s">
        <v>59</v>
      </c>
      <c r="N7" s="5"/>
      <c r="O7" s="36" t="s">
        <v>60</v>
      </c>
      <c r="P7" s="45"/>
      <c r="Q7" s="36" t="s">
        <v>61</v>
      </c>
    </row>
    <row r="8" spans="1:21" ht="24.75" customHeight="1">
      <c r="A8" s="3" t="s">
        <v>107</v>
      </c>
      <c r="B8" s="6"/>
      <c r="C8" s="39">
        <v>10759495</v>
      </c>
      <c r="D8" s="6"/>
      <c r="E8" s="39">
        <v>35296576284</v>
      </c>
      <c r="F8" s="6"/>
      <c r="G8" s="39">
        <v>32955335108</v>
      </c>
      <c r="H8" s="6"/>
      <c r="I8" s="50">
        <v>2341241176</v>
      </c>
      <c r="J8" s="6"/>
      <c r="K8" s="39">
        <v>10759495</v>
      </c>
      <c r="L8" s="6"/>
      <c r="M8" s="39">
        <v>35296576284</v>
      </c>
      <c r="N8" s="6"/>
      <c r="O8" s="49">
        <v>36244965050</v>
      </c>
      <c r="P8" s="46"/>
      <c r="Q8" s="50">
        <v>-948388765</v>
      </c>
      <c r="S8" s="25"/>
    </row>
    <row r="9" spans="1:21" ht="26.25" customHeight="1">
      <c r="A9" s="3" t="s">
        <v>100</v>
      </c>
      <c r="B9" s="6"/>
      <c r="C9" s="39">
        <v>5166035</v>
      </c>
      <c r="D9" s="6"/>
      <c r="E9" s="39">
        <v>162606427622</v>
      </c>
      <c r="F9" s="6"/>
      <c r="G9" s="39">
        <v>182002055765</v>
      </c>
      <c r="H9" s="6"/>
      <c r="I9" s="50">
        <v>-19395628142</v>
      </c>
      <c r="J9" s="6"/>
      <c r="K9" s="39">
        <v>5166035</v>
      </c>
      <c r="L9" s="6"/>
      <c r="M9" s="39">
        <v>162606427622</v>
      </c>
      <c r="N9" s="6"/>
      <c r="O9" s="49">
        <v>159863310986</v>
      </c>
      <c r="P9" s="46"/>
      <c r="Q9" s="50">
        <v>2743116636</v>
      </c>
      <c r="S9" s="25"/>
    </row>
    <row r="10" spans="1:21" ht="28.5" customHeight="1">
      <c r="A10" s="3" t="s">
        <v>88</v>
      </c>
      <c r="B10" s="6"/>
      <c r="C10" s="39">
        <v>46918800</v>
      </c>
      <c r="D10" s="6"/>
      <c r="E10" s="39">
        <v>307787825339</v>
      </c>
      <c r="F10" s="6"/>
      <c r="G10" s="39">
        <v>303649841383</v>
      </c>
      <c r="H10" s="6"/>
      <c r="I10" s="50">
        <v>4137983956</v>
      </c>
      <c r="J10" s="6"/>
      <c r="K10" s="39">
        <v>46918800</v>
      </c>
      <c r="L10" s="6"/>
      <c r="M10" s="39">
        <v>307787825339</v>
      </c>
      <c r="N10" s="6"/>
      <c r="O10" s="49">
        <v>366683282963</v>
      </c>
      <c r="P10" s="46"/>
      <c r="Q10" s="50">
        <v>-58895457623</v>
      </c>
      <c r="S10" s="25"/>
    </row>
    <row r="11" spans="1:21" ht="24.75" customHeight="1">
      <c r="A11" s="3" t="s">
        <v>96</v>
      </c>
      <c r="B11" s="6"/>
      <c r="C11" s="39">
        <v>117462910</v>
      </c>
      <c r="D11" s="6"/>
      <c r="E11" s="39">
        <v>1241108850204</v>
      </c>
      <c r="F11" s="6"/>
      <c r="G11" s="39">
        <v>1389143761761</v>
      </c>
      <c r="H11" s="6"/>
      <c r="I11" s="50">
        <v>-148034911556</v>
      </c>
      <c r="J11" s="6"/>
      <c r="K11" s="39">
        <v>117462910</v>
      </c>
      <c r="L11" s="6"/>
      <c r="M11" s="39">
        <v>1241108850204</v>
      </c>
      <c r="N11" s="6"/>
      <c r="O11" s="49">
        <v>1408972997353</v>
      </c>
      <c r="P11" s="46"/>
      <c r="Q11" s="50">
        <v>-167864147148</v>
      </c>
      <c r="S11" s="25"/>
    </row>
    <row r="12" spans="1:21" ht="25.5" customHeight="1">
      <c r="A12" s="3" t="s">
        <v>97</v>
      </c>
      <c r="B12" s="6"/>
      <c r="C12" s="39">
        <v>61990996</v>
      </c>
      <c r="D12" s="6"/>
      <c r="E12" s="39">
        <v>211786135440</v>
      </c>
      <c r="F12" s="6"/>
      <c r="G12" s="39">
        <v>205552316801</v>
      </c>
      <c r="H12" s="6"/>
      <c r="I12" s="50">
        <v>6233818639</v>
      </c>
      <c r="J12" s="6"/>
      <c r="K12" s="39">
        <v>61990996</v>
      </c>
      <c r="L12" s="6"/>
      <c r="M12" s="39">
        <v>211786135440</v>
      </c>
      <c r="N12" s="6"/>
      <c r="O12" s="49">
        <v>202189274431</v>
      </c>
      <c r="P12" s="46"/>
      <c r="Q12" s="50">
        <v>9596861009</v>
      </c>
      <c r="S12" s="25"/>
    </row>
    <row r="13" spans="1:21" ht="21" customHeight="1">
      <c r="A13" s="3" t="s">
        <v>13</v>
      </c>
      <c r="B13" s="6"/>
      <c r="C13" s="39">
        <v>7171128</v>
      </c>
      <c r="D13" s="6"/>
      <c r="E13" s="39">
        <v>20071063917</v>
      </c>
      <c r="F13" s="6"/>
      <c r="G13" s="39">
        <v>12608676280</v>
      </c>
      <c r="H13" s="6"/>
      <c r="I13" s="50">
        <v>7462387637</v>
      </c>
      <c r="J13" s="6"/>
      <c r="K13" s="39">
        <v>7171128</v>
      </c>
      <c r="L13" s="6"/>
      <c r="M13" s="39">
        <v>20071063917</v>
      </c>
      <c r="N13" s="6"/>
      <c r="O13" s="49">
        <v>18205448323</v>
      </c>
      <c r="P13" s="46"/>
      <c r="Q13" s="50">
        <v>1865615594</v>
      </c>
      <c r="S13" s="25"/>
    </row>
    <row r="14" spans="1:21" ht="27" customHeight="1">
      <c r="A14" s="3" t="s">
        <v>80</v>
      </c>
      <c r="B14" s="6"/>
      <c r="C14" s="39">
        <v>57622850</v>
      </c>
      <c r="D14" s="6"/>
      <c r="E14" s="39">
        <v>211890928413</v>
      </c>
      <c r="F14" s="6"/>
      <c r="G14" s="39">
        <v>218830463824</v>
      </c>
      <c r="H14" s="6"/>
      <c r="I14" s="50">
        <v>-6939535410</v>
      </c>
      <c r="J14" s="6"/>
      <c r="K14" s="39">
        <v>57622850</v>
      </c>
      <c r="L14" s="6"/>
      <c r="M14" s="39">
        <v>211890928413</v>
      </c>
      <c r="N14" s="6"/>
      <c r="O14" s="49">
        <v>229491873587</v>
      </c>
      <c r="P14" s="46"/>
      <c r="Q14" s="50">
        <v>-17600945173</v>
      </c>
      <c r="S14" s="25"/>
    </row>
    <row r="15" spans="1:21" ht="24.75" customHeight="1">
      <c r="A15" s="3" t="s">
        <v>85</v>
      </c>
      <c r="B15" s="6"/>
      <c r="C15" s="39">
        <v>800000</v>
      </c>
      <c r="D15" s="6"/>
      <c r="E15" s="39">
        <v>30732625440</v>
      </c>
      <c r="F15" s="6"/>
      <c r="G15" s="39">
        <v>32244275712</v>
      </c>
      <c r="H15" s="6"/>
      <c r="I15" s="50">
        <v>-1511650272</v>
      </c>
      <c r="J15" s="6"/>
      <c r="K15" s="39">
        <v>800000</v>
      </c>
      <c r="L15" s="6"/>
      <c r="M15" s="39">
        <v>30732625440</v>
      </c>
      <c r="N15" s="6"/>
      <c r="O15" s="49">
        <v>33534342226</v>
      </c>
      <c r="P15" s="46"/>
      <c r="Q15" s="50">
        <v>-2801716786</v>
      </c>
      <c r="S15" s="25"/>
    </row>
    <row r="16" spans="1:21" ht="25.5" customHeight="1">
      <c r="A16" s="3" t="s">
        <v>87</v>
      </c>
      <c r="B16" s="6"/>
      <c r="C16" s="39">
        <v>530000</v>
      </c>
      <c r="D16" s="6"/>
      <c r="E16" s="39">
        <v>56687025093</v>
      </c>
      <c r="F16" s="6"/>
      <c r="G16" s="39">
        <v>63864126348</v>
      </c>
      <c r="H16" s="6"/>
      <c r="I16" s="50">
        <v>-7177101254</v>
      </c>
      <c r="J16" s="6"/>
      <c r="K16" s="39">
        <v>530000</v>
      </c>
      <c r="L16" s="6"/>
      <c r="M16" s="39">
        <v>56687025093</v>
      </c>
      <c r="N16" s="6"/>
      <c r="O16" s="49">
        <v>64552602708</v>
      </c>
      <c r="P16" s="46"/>
      <c r="Q16" s="50">
        <v>-7865577614</v>
      </c>
      <c r="S16" s="25"/>
    </row>
    <row r="17" spans="1:19" ht="21" customHeight="1">
      <c r="A17" s="3" t="s">
        <v>86</v>
      </c>
      <c r="B17" s="6"/>
      <c r="C17" s="39">
        <v>4120000</v>
      </c>
      <c r="D17" s="6"/>
      <c r="E17" s="39">
        <v>17504926137</v>
      </c>
      <c r="F17" s="6"/>
      <c r="G17" s="39">
        <v>17854859985</v>
      </c>
      <c r="H17" s="6"/>
      <c r="I17" s="50">
        <v>-349933847</v>
      </c>
      <c r="J17" s="6"/>
      <c r="K17" s="39">
        <v>4120000</v>
      </c>
      <c r="L17" s="6"/>
      <c r="M17" s="39">
        <v>17504926137</v>
      </c>
      <c r="N17" s="6"/>
      <c r="O17" s="49">
        <v>17982482918</v>
      </c>
      <c r="P17" s="42"/>
      <c r="Q17" s="50">
        <v>-477556780</v>
      </c>
      <c r="S17" s="25"/>
    </row>
    <row r="18" spans="1:19" ht="21.75" thickBot="1">
      <c r="A18" s="32"/>
      <c r="B18" s="2"/>
      <c r="C18" s="21">
        <f>SUM(C8:C17)</f>
        <v>312542214</v>
      </c>
      <c r="D18" s="2"/>
      <c r="E18" s="21">
        <f>SUM(E8:E17)</f>
        <v>2295472383889</v>
      </c>
      <c r="F18" s="8"/>
      <c r="G18" s="21">
        <f>SUM(G8:G17)</f>
        <v>2458705712967</v>
      </c>
      <c r="H18" s="8"/>
      <c r="I18" s="48">
        <f>SUM(I8:I17)</f>
        <v>-163233329073</v>
      </c>
      <c r="J18" s="13"/>
      <c r="K18" s="13">
        <f>SUM(K8:K17)</f>
        <v>312542214</v>
      </c>
      <c r="L18" s="13"/>
      <c r="M18" s="13">
        <f>SUM(M8:M17)</f>
        <v>2295472383889</v>
      </c>
      <c r="N18" s="8"/>
      <c r="O18" s="13">
        <f>SUM(O8:O17)</f>
        <v>2537720580545</v>
      </c>
      <c r="P18" s="47"/>
      <c r="Q18" s="48">
        <f>SUM(Q8:Q17)</f>
        <v>-242248196650</v>
      </c>
    </row>
    <row r="19" spans="1:19" ht="19.5" thickTop="1">
      <c r="P19" s="43"/>
    </row>
    <row r="33" spans="7:7">
      <c r="G33" s="32"/>
    </row>
    <row r="34" spans="7:7">
      <c r="G34" s="32"/>
    </row>
    <row r="35" spans="7:7">
      <c r="G35" s="32"/>
    </row>
    <row r="36" spans="7:7">
      <c r="G36" s="32"/>
    </row>
    <row r="37" spans="7:7">
      <c r="G37" s="32"/>
    </row>
    <row r="38" spans="7:7">
      <c r="G38" s="32"/>
    </row>
    <row r="39" spans="7:7">
      <c r="G39" s="32"/>
    </row>
    <row r="40" spans="7:7">
      <c r="G40" s="32"/>
    </row>
    <row r="41" spans="7:7">
      <c r="G41" s="32"/>
    </row>
    <row r="42" spans="7:7">
      <c r="G42" s="32"/>
    </row>
    <row r="43" spans="7:7">
      <c r="G43" s="32"/>
    </row>
    <row r="44" spans="7:7">
      <c r="G44" s="32"/>
    </row>
  </sheetData>
  <mergeCells count="12">
    <mergeCell ref="A2:Q2"/>
    <mergeCell ref="A3:Q3"/>
    <mergeCell ref="K7"/>
    <mergeCell ref="M7"/>
    <mergeCell ref="K6:Q6"/>
    <mergeCell ref="A6:A7"/>
    <mergeCell ref="C7"/>
    <mergeCell ref="E7"/>
    <mergeCell ref="G7"/>
    <mergeCell ref="I7"/>
    <mergeCell ref="C6:I6"/>
    <mergeCell ref="A4:Q4"/>
  </mergeCells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جلد</vt:lpstr>
      <vt:lpstr>Sheet1</vt:lpstr>
      <vt:lpstr>سهام</vt:lpstr>
      <vt:lpstr>اوراق مشارکت</vt:lpstr>
      <vt:lpstr>سپرده </vt:lpstr>
      <vt:lpstr>سود اوراق بهادار و سپرده بانکی </vt:lpstr>
      <vt:lpstr>درآمد سود سهام </vt:lpstr>
      <vt:lpstr>درآمد سود سهام</vt:lpstr>
      <vt:lpstr>درآمد ناشی از تغییر قیمت اوراق </vt:lpstr>
      <vt:lpstr>درآمد ناشی از فروش </vt:lpstr>
      <vt:lpstr>سرمایه‌گذاری در اوراق بهادار </vt:lpstr>
      <vt:lpstr>جلد!Print_Area</vt:lpstr>
      <vt:lpstr>'درآمد سود سهام'!Print_Area</vt:lpstr>
      <vt:lpstr>'درآمد ناشی از تغییر قیمت اوراق '!Print_Area</vt:lpstr>
      <vt:lpstr>'درآمد ناشی از فروش '!Print_Area</vt:lpstr>
      <vt:lpstr>سهام!Print_Area</vt:lpstr>
      <vt:lpstr>'سود اوراق بهادار و سپرده بانکی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Behnoosh Hajinejad</dc:creator>
  <cp:lastModifiedBy>Mitra Eydivand</cp:lastModifiedBy>
  <cp:lastPrinted>2021-07-26T08:43:10Z</cp:lastPrinted>
  <dcterms:modified xsi:type="dcterms:W3CDTF">2021-07-26T08:55:48Z</dcterms:modified>
</cp:coreProperties>
</file>